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sconsultants.com\Files\Production\03\60\06634_6R\roadway\spreadsheets\Quantities Spreadsheet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V84" i="1" l="1"/>
  <c r="D7" i="1" l="1"/>
  <c r="P10" i="1" l="1"/>
  <c r="R10" i="1"/>
  <c r="S10" i="1"/>
  <c r="AD11" i="1" l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D84" i="1" l="1"/>
  <c r="AC84" i="1"/>
  <c r="AB84" i="1"/>
  <c r="AA84" i="1"/>
  <c r="L23" i="1" l="1"/>
  <c r="L84" i="1" s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U23" i="1"/>
  <c r="U84" i="1" s="1"/>
  <c r="V23" i="1"/>
  <c r="W23" i="1"/>
  <c r="W84" i="1" s="1"/>
  <c r="X23" i="1"/>
  <c r="X84" i="1" s="1"/>
  <c r="Y23" i="1"/>
  <c r="Y84" i="1" s="1"/>
  <c r="Z23" i="1"/>
  <c r="Z84" i="1" s="1"/>
  <c r="AA23" i="1"/>
  <c r="AB23" i="1"/>
  <c r="AC23" i="1"/>
  <c r="AD23" i="1"/>
  <c r="L10" i="1"/>
  <c r="M10" i="1"/>
  <c r="N10" i="1"/>
  <c r="O10" i="1"/>
  <c r="Q10" i="1"/>
  <c r="T10" i="1"/>
  <c r="U10" i="1"/>
  <c r="V10" i="1"/>
  <c r="W10" i="1"/>
  <c r="X10" i="1"/>
  <c r="Y10" i="1"/>
  <c r="Z10" i="1"/>
  <c r="AA10" i="1"/>
  <c r="AB10" i="1"/>
  <c r="AC10" i="1"/>
  <c r="AD10" i="1"/>
  <c r="K23" i="1"/>
  <c r="K84" i="1" s="1"/>
  <c r="K10" i="1" l="1"/>
</calcChain>
</file>

<file path=xl/sharedStrings.xml><?xml version="1.0" encoding="utf-8"?>
<sst xmlns="http://schemas.openxmlformats.org/spreadsheetml/2006/main" count="221" uniqueCount="159">
  <si>
    <t>REF       NO.</t>
  </si>
  <si>
    <t>SHEET NO.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</si>
  <si>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</si>
  <si>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</si>
  <si>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</si>
  <si>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</si>
  <si>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</si>
  <si>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</si>
  <si>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</si>
  <si>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</si>
  <si>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</si>
  <si>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</si>
  <si>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</si>
  <si>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</si>
  <si>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</si>
  <si>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</si>
  <si>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</si>
  <si>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</si>
  <si>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</si>
  <si>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202E32000</t>
  </si>
  <si>
    <t>202E23000</t>
  </si>
  <si>
    <t>252E01500</t>
  </si>
  <si>
    <t xml:space="preserve">TOTALS CARRIED TO  SUBSUMMARY  </t>
  </si>
  <si>
    <t>R100</t>
  </si>
  <si>
    <t>R101</t>
  </si>
  <si>
    <t>R102</t>
  </si>
  <si>
    <t>R103</t>
  </si>
  <si>
    <t>R104</t>
  </si>
  <si>
    <t>202E38000</t>
  </si>
  <si>
    <t>202E22900</t>
  </si>
  <si>
    <t>202E11200</t>
  </si>
  <si>
    <t>202E35100</t>
  </si>
  <si>
    <t>202E58200</t>
  </si>
  <si>
    <t>202E30700</t>
  </si>
  <si>
    <t>202E75255</t>
  </si>
  <si>
    <t>202E75000</t>
  </si>
  <si>
    <t>R105</t>
  </si>
  <si>
    <t>R106</t>
  </si>
  <si>
    <t>R107</t>
  </si>
  <si>
    <t>R108</t>
  </si>
  <si>
    <t>R109</t>
  </si>
  <si>
    <t>R110</t>
  </si>
  <si>
    <t>R111</t>
  </si>
  <si>
    <t>R112</t>
  </si>
  <si>
    <t>R113</t>
  </si>
  <si>
    <t>R114</t>
  </si>
  <si>
    <t>R115</t>
  </si>
  <si>
    <t>R116</t>
  </si>
  <si>
    <t>R117</t>
  </si>
  <si>
    <t>R118</t>
  </si>
  <si>
    <t>R119</t>
  </si>
  <si>
    <t>R120</t>
  </si>
  <si>
    <t>R121</t>
  </si>
  <si>
    <t>R122</t>
  </si>
  <si>
    <t>R123</t>
  </si>
  <si>
    <t>R124</t>
  </si>
  <si>
    <t>R125</t>
  </si>
  <si>
    <t>R128</t>
  </si>
  <si>
    <t>R130</t>
  </si>
  <si>
    <t>R131</t>
  </si>
  <si>
    <t>R135</t>
  </si>
  <si>
    <t>R136</t>
  </si>
  <si>
    <t>R137</t>
  </si>
  <si>
    <t>R138</t>
  </si>
  <si>
    <t>R139</t>
  </si>
  <si>
    <t>R140</t>
  </si>
  <si>
    <t>327-328</t>
  </si>
  <si>
    <t>330-331</t>
  </si>
  <si>
    <t>329-330</t>
  </si>
  <si>
    <t>334-335</t>
  </si>
  <si>
    <t>R141</t>
  </si>
  <si>
    <t>R142</t>
  </si>
  <si>
    <t>R143</t>
  </si>
  <si>
    <t>R144</t>
  </si>
  <si>
    <t>R145</t>
  </si>
  <si>
    <t>R146</t>
  </si>
  <si>
    <t>R147</t>
  </si>
  <si>
    <t>R148</t>
  </si>
  <si>
    <t>335-336</t>
  </si>
  <si>
    <t>527+64.26 LT (C.)</t>
  </si>
  <si>
    <t>530+80.57 LT (C.)</t>
  </si>
  <si>
    <t>526+65.14 LT (C.)</t>
  </si>
  <si>
    <t>532+15.53 LT (C.)</t>
  </si>
  <si>
    <t>527+16.16 LT (C.)</t>
  </si>
  <si>
    <t>532+23.15 LT (C.)</t>
  </si>
  <si>
    <t>526+99.53 LT (C.)</t>
  </si>
  <si>
    <t>532+12.41 RT (C.)</t>
  </si>
  <si>
    <t>529+36.28 LT (C.)</t>
  </si>
  <si>
    <t>527+48.86 LT (C.)</t>
  </si>
  <si>
    <t>499+12.23  LT (C)</t>
  </si>
  <si>
    <t xml:space="preserve">499+16.14 LT (C) </t>
  </si>
  <si>
    <t xml:space="preserve">242+40.66 RT (I-71SB) </t>
  </si>
  <si>
    <t xml:space="preserve">498+98.48 LT (C) </t>
  </si>
  <si>
    <t>498+98.48  LT (C)</t>
  </si>
  <si>
    <t xml:space="preserve">240+72.82 RT (I-71SB) </t>
  </si>
  <si>
    <t xml:space="preserve">501+47.67 RT (D) </t>
  </si>
  <si>
    <t xml:space="preserve">501+53.08 RT (D) </t>
  </si>
  <si>
    <t xml:space="preserve">501+56.15 RT (D) </t>
  </si>
  <si>
    <t xml:space="preserve">501+46.10 RT (D) </t>
  </si>
  <si>
    <t xml:space="preserve">501+41.24 RT(D) </t>
  </si>
  <si>
    <t>501+56.15  RT (D)</t>
  </si>
  <si>
    <t>501+41.61  RT (D)</t>
  </si>
  <si>
    <t xml:space="preserve">243+64.24 RT (I-71SB) </t>
  </si>
  <si>
    <t xml:space="preserve">242+06.98 RT (I-71SB) </t>
  </si>
  <si>
    <t xml:space="preserve">243+72.74 RT (I-71SB) </t>
  </si>
  <si>
    <t xml:space="preserve">246+88.99 RT (I-71SB) </t>
  </si>
  <si>
    <t xml:space="preserve">246+57.57 RT (I-71SB) </t>
  </si>
  <si>
    <t xml:space="preserve">246+93.00 RT (I-71SB) </t>
  </si>
  <si>
    <t xml:space="preserve">505+57.13 LT (D) </t>
  </si>
  <si>
    <t xml:space="preserve">2+35.95 LT(SC) </t>
  </si>
  <si>
    <t xml:space="preserve">262+83.14 RT (I-71SB) </t>
  </si>
  <si>
    <t xml:space="preserve">264+73.51 LT (I-71SB) </t>
  </si>
  <si>
    <t xml:space="preserve">262+37.45 RT (I-71SB) </t>
  </si>
  <si>
    <t xml:space="preserve">262+37.45 RT(I-71SB) </t>
  </si>
  <si>
    <t xml:space="preserve">262+42.67 RT (I-71SB) </t>
  </si>
  <si>
    <t xml:space="preserve">270+03.52 RT (I-71SB) </t>
  </si>
  <si>
    <t xml:space="preserve">263+71.94 LT (I-71SB) </t>
  </si>
  <si>
    <t xml:space="preserve">264+99.37 RT (I-71SB) </t>
  </si>
  <si>
    <t xml:space="preserve">263+66.88 RT (I-71SB) </t>
  </si>
  <si>
    <t xml:space="preserve">263+66.82 RT (I-71SB) </t>
  </si>
  <si>
    <t xml:space="preserve">275+59.74 RT (I-71SB) </t>
  </si>
  <si>
    <t xml:space="preserve">503+03.72 LT (C) </t>
  </si>
  <si>
    <t>503+03.72  LT (C)</t>
  </si>
  <si>
    <t>242+52.83  RT (I-71SB)</t>
  </si>
  <si>
    <t>503+02.79  LT (C)</t>
  </si>
  <si>
    <t xml:space="preserve">241+01.44 RT (I-71SB) </t>
  </si>
  <si>
    <t xml:space="preserve">501+75.43 RT (D) </t>
  </si>
  <si>
    <t>502+26.55  RT (D)</t>
  </si>
  <si>
    <t xml:space="preserve">502+26.55 RT(D) </t>
  </si>
  <si>
    <t xml:space="preserve">502+84.59 RT (D) </t>
  </si>
  <si>
    <t xml:space="preserve">501+78.95 RT (D) </t>
  </si>
  <si>
    <t xml:space="preserve">242+66.67 RT (I-71SB) </t>
  </si>
  <si>
    <t xml:space="preserve">243+79.00 RT (I-71SB) </t>
  </si>
  <si>
    <t xml:space="preserve">247+53.02 RT (I-71SB) </t>
  </si>
  <si>
    <t xml:space="preserve">248+88.96 RT (I-71SB) </t>
  </si>
  <si>
    <t xml:space="preserve">247+73.74 RT (I-71SB) </t>
  </si>
  <si>
    <t xml:space="preserve">2+51.94 LT (SC) </t>
  </si>
  <si>
    <t>57+45.00 RT (315SB)</t>
  </si>
  <si>
    <t>58+59.44  RT (315SB)</t>
  </si>
  <si>
    <t>58+06.00 RT (315SB)</t>
  </si>
  <si>
    <t>56+15.50 RT (315SB)</t>
  </si>
  <si>
    <t>56+73.00 RT (315SB)</t>
  </si>
  <si>
    <t>56+13.36 RT (315SB)</t>
  </si>
  <si>
    <t>56+75.12 RT (315SB)</t>
  </si>
  <si>
    <t>202E58000</t>
  </si>
  <si>
    <t>532+09.44 RT (C.)</t>
  </si>
  <si>
    <t xml:space="preserve">
STATION TO STATION
S.R. 315 SB = (315SB)
I-71 SB = (I-71SB)
EX. ROAD "C" = (C)
EX. ROAD "D" = (D)
SCIOTO BLVD. = (SC)
TRANS. RAMP D3 = (TD3)                                   I-71 SB = (I-71SB)</t>
  </si>
  <si>
    <t>LUMP</t>
  </si>
  <si>
    <t>202E58100</t>
  </si>
  <si>
    <t>R132</t>
  </si>
  <si>
    <t xml:space="preserve">3+34.70 RT(SC) </t>
  </si>
  <si>
    <t xml:space="preserve">3+34.48 LT (SC) </t>
  </si>
  <si>
    <t>R134</t>
  </si>
  <si>
    <t>833+83.77 LT (TD3)</t>
  </si>
  <si>
    <t>838+10.00 (LT) (TD3)</t>
  </si>
  <si>
    <t>838+94.08 LT (TD3)</t>
  </si>
  <si>
    <t>839+11.53 LT (TD3)</t>
  </si>
  <si>
    <t>838+10.00 LT (TD3)</t>
  </si>
  <si>
    <t>841+69.23 LT (TD3)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</si>
</sst>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SUBSUMMARY SHEET &quot;#"/>
  </numFmts>
  <fonts count="10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Font="1" applyFill="1" applyBorder="1" applyAlignment="1" applyProtection="1">
      <alignment vertical="center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7" fillId="0" borderId="10" xfId="0" applyNumberFormat="1" applyFont="1" applyFill="1" applyBorder="1" applyAlignment="1" applyProtection="1">
      <alignment horizontal="center" vertical="center"/>
      <protection locked="0"/>
    </xf>
    <xf numFmtId="0" fontId="7" fillId="0" borderId="11" xfId="0" applyNumberFormat="1" applyFont="1" applyFill="1" applyBorder="1" applyAlignment="1" applyProtection="1">
      <alignment horizontal="center" vertical="center"/>
      <protection locked="0"/>
    </xf>
    <xf numFmtId="164" fontId="7" fillId="0" borderId="9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164" fontId="7" fillId="0" borderId="9" xfId="0" applyNumberFormat="1" applyFont="1" applyFill="1" applyBorder="1" applyAlignment="1" applyProtection="1">
      <alignment horizontal="center" vertical="center"/>
      <protection locked="0"/>
    </xf>
    <xf numFmtId="164" fontId="7" fillId="0" borderId="10" xfId="0" applyNumberFormat="1" applyFont="1" applyFill="1" applyBorder="1" applyAlignment="1" applyProtection="1">
      <alignment horizontal="center" vertical="center"/>
      <protection locked="0"/>
    </xf>
    <xf numFmtId="164" fontId="7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5" borderId="30" xfId="0" applyFont="1" applyFill="1" applyBorder="1" applyAlignment="1" applyProtection="1">
      <alignment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7" xfId="0" applyFont="1" applyFill="1" applyBorder="1" applyAlignment="1" applyProtection="1">
      <alignment vertical="center"/>
      <protection locked="0"/>
    </xf>
    <xf numFmtId="164" fontId="7" fillId="0" borderId="9" xfId="0" applyNumberFormat="1" applyFont="1" applyFill="1" applyBorder="1" applyAlignment="1" applyProtection="1">
      <alignment horizontal="center" vertical="center"/>
      <protection locked="0"/>
    </xf>
    <xf numFmtId="164" fontId="7" fillId="0" borderId="11" xfId="0" applyNumberFormat="1" applyFont="1" applyFill="1" applyBorder="1" applyAlignment="1" applyProtection="1">
      <alignment horizontal="center" vertical="center"/>
      <protection locked="0"/>
    </xf>
    <xf numFmtId="164" fontId="7" fillId="0" borderId="10" xfId="0" applyNumberFormat="1" applyFont="1" applyFill="1" applyBorder="1" applyAlignment="1" applyProtection="1">
      <alignment horizontal="center" vertical="center"/>
      <protection locked="0"/>
    </xf>
    <xf numFmtId="164" fontId="8" fillId="0" borderId="9" xfId="0" applyNumberFormat="1" applyFont="1" applyFill="1" applyBorder="1" applyAlignment="1" applyProtection="1">
      <alignment horizontal="center" vertical="center"/>
      <protection locked="0"/>
    </xf>
    <xf numFmtId="164" fontId="8" fillId="0" borderId="10" xfId="0" applyNumberFormat="1" applyFont="1" applyFill="1" applyBorder="1" applyAlignment="1" applyProtection="1">
      <alignment horizontal="center" vertical="center"/>
      <protection locked="0"/>
    </xf>
    <xf numFmtId="164" fontId="8" fillId="0" borderId="11" xfId="0" applyNumberFormat="1" applyFont="1" applyFill="1" applyBorder="1" applyAlignment="1" applyProtection="1">
      <alignment horizontal="center" vertical="center"/>
      <protection locked="0"/>
    </xf>
    <xf numFmtId="164" fontId="9" fillId="0" borderId="9" xfId="0" applyNumberFormat="1" applyFont="1" applyFill="1" applyBorder="1" applyAlignment="1" applyProtection="1">
      <alignment horizontal="center" vertical="center"/>
      <protection locked="0"/>
    </xf>
    <xf numFmtId="164" fontId="9" fillId="0" borderId="11" xfId="0" applyNumberFormat="1" applyFont="1" applyFill="1" applyBorder="1" applyAlignment="1" applyProtection="1">
      <alignment horizontal="center" vertical="center"/>
      <protection locked="0"/>
    </xf>
    <xf numFmtId="164" fontId="9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textRotation="90" wrapText="1"/>
    </xf>
    <xf numFmtId="0" fontId="4" fillId="0" borderId="6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 applyProtection="1">
      <alignment horizontal="center" vertical="center" wrapText="1"/>
    </xf>
    <xf numFmtId="0" fontId="4" fillId="0" borderId="24" xfId="0" applyFont="1" applyFill="1" applyBorder="1" applyAlignment="1" applyProtection="1">
      <alignment horizontal="center" vertical="center" wrapText="1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83</xdr:row>
      <xdr:rowOff>0</xdr:rowOff>
    </xdr:from>
    <xdr:to>
      <xdr:col>30</xdr:col>
      <xdr:colOff>0</xdr:colOff>
      <xdr:row>83</xdr:row>
      <xdr:rowOff>0</xdr:rowOff>
    </xdr:to>
    <xdr:sp macro="" textlink="">
      <xdr:nvSpPr>
        <xdr:cNvPr id="1093" name="Line 2"/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097" name="Line 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098" name="Line 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099" name="Line 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0" name="Line 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1" name="Line 1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2" name="Line 1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3" name="Line 1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4" name="Line 1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5" name="Line 14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6" name="Line 1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7" name="Line 16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8" name="Line 1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9" name="Line 1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0" name="Line 1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1" name="Line 2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2" name="Line 2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3" name="Line 2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4" name="Line 2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5" name="Line 2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6" name="Line 2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7" name="Line 2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8" name="Line 2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9" name="Line 2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0" name="Line 2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1" name="Line 3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2" name="Line 3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3" name="Line 3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4" name="Line 3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5" name="Line 3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6" name="Line 3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7" name="Line 4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8" name="Line 4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9" name="Line 4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0" name="Line 4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1" name="Line 4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2" name="Line 4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33" name="Line 4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4" name="Line 4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5" name="Line 4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6" name="Line 4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K84"/>
  <sheetViews>
    <sheetView showGridLines="0" tabSelected="1" topLeftCell="D3" zoomScaleNormal="100" workbookViewId="0">
      <selection activeCell="Q8" sqref="Q8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0" width="9.7109375" style="7" customWidth="1"/>
    <col min="31" max="31" width="2.7109375" style="5" customWidth="1"/>
    <col min="32" max="16384" width="9.140625" style="5"/>
  </cols>
  <sheetData>
    <row r="1" spans="1:37" ht="12.75" customHeight="1" x14ac:dyDescent="0.2">
      <c r="A1" s="5">
        <v>1</v>
      </c>
      <c r="D1" s="2"/>
      <c r="E1" s="2"/>
      <c r="F1" s="3"/>
      <c r="G1" s="3" t="s">
        <v>6</v>
      </c>
      <c r="H1" s="37" t="s">
        <v>15</v>
      </c>
      <c r="I1" s="2" t="s">
        <v>14</v>
      </c>
      <c r="J1" s="1"/>
      <c r="K1" s="1"/>
      <c r="L1" s="1"/>
      <c r="M1" s="28"/>
      <c r="N1" s="1"/>
      <c r="O1" s="1"/>
      <c r="P1" s="28"/>
      <c r="Q1" s="28"/>
      <c r="R1" s="28"/>
      <c r="S1" s="28"/>
      <c r="T1" s="28"/>
      <c r="U1" s="28"/>
      <c r="V1" s="23"/>
      <c r="W1" s="23"/>
      <c r="X1" s="1"/>
      <c r="Y1" s="1"/>
      <c r="Z1" s="23"/>
      <c r="AA1" s="23"/>
      <c r="AB1" s="30"/>
      <c r="AC1" s="30"/>
      <c r="AD1" s="30"/>
    </row>
    <row r="2" spans="1:37" ht="12.75" customHeight="1" x14ac:dyDescent="0.2">
      <c r="D2" s="2"/>
      <c r="E2" s="2"/>
      <c r="F2" s="3"/>
      <c r="G2" s="3" t="s">
        <v>4</v>
      </c>
      <c r="H2" s="37" t="s">
        <v>16</v>
      </c>
      <c r="I2" s="2" t="s">
        <v>5</v>
      </c>
      <c r="J2" s="1"/>
      <c r="K2" s="1"/>
      <c r="L2" s="1"/>
      <c r="M2" s="28"/>
      <c r="N2" s="1"/>
      <c r="O2" s="1"/>
      <c r="P2" s="28"/>
      <c r="Q2" s="28"/>
      <c r="R2" s="28"/>
      <c r="S2" s="28"/>
      <c r="T2" s="28"/>
      <c r="U2" s="28"/>
      <c r="V2" s="23"/>
      <c r="W2" s="23"/>
      <c r="X2" s="1"/>
      <c r="Y2" s="1"/>
      <c r="Z2" s="23"/>
      <c r="AA2" s="23"/>
      <c r="AB2" s="30"/>
      <c r="AC2" s="30"/>
      <c r="AD2" s="30"/>
    </row>
    <row r="3" spans="1:37" ht="12.75" customHeight="1" x14ac:dyDescent="0.2">
      <c r="D3" s="2"/>
      <c r="E3" s="3"/>
      <c r="F3" s="3"/>
      <c r="G3" s="3"/>
      <c r="H3" s="37" t="s">
        <v>17</v>
      </c>
      <c r="I3" s="2" t="s">
        <v>12</v>
      </c>
      <c r="J3" s="1"/>
      <c r="K3" s="1"/>
      <c r="L3" s="1"/>
      <c r="M3" s="2"/>
      <c r="N3" s="1"/>
      <c r="O3" s="1"/>
      <c r="P3" s="2"/>
      <c r="Q3" s="2"/>
      <c r="R3" s="2"/>
      <c r="S3" s="2"/>
      <c r="T3" s="2"/>
      <c r="U3" s="2"/>
      <c r="V3" s="23"/>
      <c r="W3" s="23"/>
      <c r="X3" s="1"/>
      <c r="Y3" s="1"/>
      <c r="Z3" s="23"/>
      <c r="AA3" s="23"/>
      <c r="AB3" s="30"/>
      <c r="AC3" s="30"/>
      <c r="AD3" s="30"/>
    </row>
    <row r="4" spans="1:37" ht="12.75" customHeight="1" x14ac:dyDescent="0.2">
      <c r="D4" s="2"/>
      <c r="E4" s="3"/>
      <c r="F4" s="4"/>
      <c r="G4" s="4"/>
      <c r="H4" s="37" t="s">
        <v>18</v>
      </c>
      <c r="I4" s="2" t="s">
        <v>13</v>
      </c>
      <c r="J4" s="1"/>
      <c r="K4" s="1"/>
      <c r="L4" s="1"/>
      <c r="M4" s="2"/>
      <c r="N4" s="1"/>
      <c r="O4" s="1"/>
      <c r="P4" s="2"/>
      <c r="Q4" s="2"/>
      <c r="R4" s="2"/>
      <c r="S4" s="2"/>
      <c r="T4" s="2"/>
      <c r="U4" s="2"/>
      <c r="V4" s="23"/>
      <c r="W4" s="23"/>
      <c r="X4" s="1"/>
      <c r="Y4" s="1"/>
      <c r="Z4" s="23"/>
      <c r="AA4" s="23"/>
      <c r="AB4" s="30"/>
      <c r="AC4" s="30"/>
      <c r="AD4" s="30"/>
    </row>
    <row r="5" spans="1:37" ht="12.75" customHeight="1" x14ac:dyDescent="0.2">
      <c r="D5" s="2"/>
      <c r="E5" s="3"/>
      <c r="F5" s="4"/>
      <c r="G5" s="4"/>
      <c r="H5" s="37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29"/>
      <c r="W5" s="29"/>
      <c r="X5" s="1"/>
      <c r="Y5" s="1"/>
      <c r="Z5" s="29"/>
      <c r="AA5" s="29"/>
      <c r="AB5" s="30"/>
      <c r="AC5" s="30"/>
      <c r="AD5" s="30"/>
    </row>
    <row r="6" spans="1:37" ht="12.75" customHeight="1" thickBot="1" x14ac:dyDescent="0.25"/>
    <row r="7" spans="1:37" ht="12.75" customHeight="1" thickBot="1" x14ac:dyDescent="0.25">
      <c r="B7" s="32" t="s">
        <v>9</v>
      </c>
      <c r="D7" s="78">
        <f>AF7</f>
        <v>1</v>
      </c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F7" s="25">
        <v>1</v>
      </c>
      <c r="AG7" s="26" t="s">
        <v>3</v>
      </c>
      <c r="AH7" s="27"/>
      <c r="AI7" s="27"/>
      <c r="AJ7" s="27"/>
      <c r="AK7" s="27"/>
    </row>
    <row r="8" spans="1:37" ht="12.75" customHeight="1" thickBot="1" x14ac:dyDescent="0.25">
      <c r="B8" s="36">
        <v>278</v>
      </c>
      <c r="D8" s="79" t="s">
        <v>7</v>
      </c>
      <c r="E8" s="79"/>
      <c r="F8" s="79"/>
      <c r="G8" s="79"/>
      <c r="H8" s="79"/>
      <c r="I8" s="79"/>
      <c r="J8" s="79"/>
      <c r="K8" s="31" t="s">
        <v>19</v>
      </c>
      <c r="L8" s="31" t="s">
        <v>20</v>
      </c>
      <c r="M8" s="31" t="s">
        <v>28</v>
      </c>
      <c r="N8" s="31" t="s">
        <v>29</v>
      </c>
      <c r="O8" s="41" t="s">
        <v>30</v>
      </c>
      <c r="P8" s="41"/>
      <c r="Q8" s="41"/>
      <c r="R8" s="31" t="s">
        <v>31</v>
      </c>
      <c r="S8" s="31" t="s">
        <v>32</v>
      </c>
      <c r="T8" s="31" t="s">
        <v>33</v>
      </c>
      <c r="U8" s="31" t="s">
        <v>21</v>
      </c>
      <c r="V8" s="31"/>
      <c r="W8" s="31" t="s">
        <v>34</v>
      </c>
      <c r="X8" s="31" t="s">
        <v>35</v>
      </c>
      <c r="Y8" s="31" t="s">
        <v>144</v>
      </c>
      <c r="Z8" s="31" t="s">
        <v>148</v>
      </c>
      <c r="AA8" s="31"/>
      <c r="AB8" s="31"/>
      <c r="AC8" s="31"/>
      <c r="AD8" s="31"/>
    </row>
    <row r="9" spans="1:37" ht="12.75" customHeight="1" thickBot="1" x14ac:dyDescent="0.25">
      <c r="D9" s="80" t="s">
        <v>8</v>
      </c>
      <c r="E9" s="80"/>
      <c r="F9" s="80"/>
      <c r="G9" s="80"/>
      <c r="H9" s="80"/>
      <c r="I9" s="80"/>
      <c r="J9" s="80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</row>
    <row r="10" spans="1:37" ht="12.75" customHeight="1" x14ac:dyDescent="0.2">
      <c r="B10" s="59" t="s">
        <v>10</v>
      </c>
      <c r="D10" s="66" t="s">
        <v>0</v>
      </c>
      <c r="E10" s="66" t="s">
        <v>1</v>
      </c>
      <c r="F10" s="69" t="s">
        <v>146</v>
      </c>
      <c r="G10" s="70"/>
      <c r="H10" s="70"/>
      <c r="I10" s="70"/>
      <c r="J10" s="71"/>
      <c r="K10" s="8" t="str">
        <f t="shared" ref="K10:AD10" si="0">IF(OR(TRIM(K8)=0,TRIM(K8)=""),"",IF(IFERROR(TRIM(INDEX(QryItemNamed,MATCH(TRIM(K8),ITEM,0),2)),"")="Y","SPECIAL",LEFT(IFERROR(TRIM(INDEX(ITEM,MATCH(TRIM(K8),ITEM,0))),""),3)))</f>
        <v>202</v>
      </c>
      <c r="L10" s="9" t="str">
        <f t="shared" si="0"/>
        <v>202</v>
      </c>
      <c r="M10" s="9" t="str">
        <f t="shared" si="0"/>
        <v>202</v>
      </c>
      <c r="N10" s="9" t="str">
        <f t="shared" si="0"/>
        <v>202</v>
      </c>
      <c r="O10" s="9" t="str">
        <f t="shared" si="0"/>
        <v>202</v>
      </c>
      <c r="P10" s="9" t="str">
        <f t="shared" si="0"/>
        <v/>
      </c>
      <c r="Q10" s="9" t="str">
        <f t="shared" si="0"/>
        <v/>
      </c>
      <c r="R10" s="9" t="str">
        <f t="shared" si="0"/>
        <v>202</v>
      </c>
      <c r="S10" s="9" t="str">
        <f t="shared" si="0"/>
        <v>202</v>
      </c>
      <c r="T10" s="9" t="str">
        <f t="shared" si="0"/>
        <v>202</v>
      </c>
      <c r="U10" s="9" t="str">
        <f t="shared" si="0"/>
        <v>252</v>
      </c>
      <c r="V10" s="9" t="str">
        <f t="shared" si="0"/>
        <v/>
      </c>
      <c r="W10" s="9" t="str">
        <f t="shared" si="0"/>
        <v>202</v>
      </c>
      <c r="X10" s="9" t="str">
        <f t="shared" si="0"/>
        <v>202</v>
      </c>
      <c r="Y10" s="9" t="str">
        <f t="shared" si="0"/>
        <v>202</v>
      </c>
      <c r="Z10" s="9" t="str">
        <f t="shared" si="0"/>
        <v>202</v>
      </c>
      <c r="AA10" s="9" t="str">
        <f t="shared" si="0"/>
        <v/>
      </c>
      <c r="AB10" s="9" t="str">
        <f t="shared" si="0"/>
        <v/>
      </c>
      <c r="AC10" s="9" t="str">
        <f t="shared" si="0"/>
        <v/>
      </c>
      <c r="AD10" s="9" t="str">
        <f t="shared" si="0"/>
        <v/>
      </c>
    </row>
    <row r="11" spans="1:37" ht="12.75" customHeight="1" x14ac:dyDescent="0.2">
      <c r="B11" s="60"/>
      <c r="D11" s="67"/>
      <c r="E11" s="67"/>
      <c r="F11" s="72"/>
      <c r="G11" s="73"/>
      <c r="H11" s="73"/>
      <c r="I11" s="73"/>
      <c r="J11" s="74"/>
      <c r="K11" s="81" t="str">
        <f t="shared" ref="K11:AD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CURB REMOVED</v>
      </c>
      <c r="L11" s="62" t="str">
        <f t="shared" si="1"/>
        <v>PAVEMENT REMOVED</v>
      </c>
      <c r="M11" s="62" t="str">
        <f t="shared" si="1"/>
        <v>GUARDRAIL REMOVED</v>
      </c>
      <c r="N11" s="62" t="str">
        <f t="shared" si="1"/>
        <v>APPROACH SLAB REMOVED</v>
      </c>
      <c r="O11" s="62" t="str">
        <f t="shared" si="1"/>
        <v>PORTIONS OF STRUCTURE REMOVED</v>
      </c>
      <c r="P11" s="62" t="str">
        <f t="shared" si="1"/>
        <v/>
      </c>
      <c r="Q11" s="62" t="str">
        <f t="shared" si="1"/>
        <v/>
      </c>
      <c r="R11" s="62" t="str">
        <f t="shared" si="1"/>
        <v>PIPE REMOVED, 24" AND UNDER</v>
      </c>
      <c r="S11" s="62" t="str">
        <f t="shared" si="1"/>
        <v>INLET REMOVED</v>
      </c>
      <c r="T11" s="62" t="str">
        <f t="shared" si="1"/>
        <v>CONCRETE BARRIER REMOVED</v>
      </c>
      <c r="U11" s="62" t="str">
        <f t="shared" si="1"/>
        <v>FULL DEPTH PAVEMENT SAWING</v>
      </c>
      <c r="V11" s="62" t="str">
        <f t="shared" si="1"/>
        <v/>
      </c>
      <c r="W11" s="62" t="str">
        <f t="shared" si="1"/>
        <v>GATE REMOVED FOR REUSE, AS PER PLAN</v>
      </c>
      <c r="X11" s="62" t="str">
        <f t="shared" si="1"/>
        <v>FENCE REMOVED</v>
      </c>
      <c r="Y11" s="62" t="str">
        <f t="shared" si="1"/>
        <v>MANHOLE REMOVED</v>
      </c>
      <c r="Z11" s="62" t="str">
        <f t="shared" si="1"/>
        <v>CATCH BASIN REMOVED</v>
      </c>
      <c r="AA11" s="62" t="str">
        <f t="shared" si="1"/>
        <v/>
      </c>
      <c r="AB11" s="62" t="str">
        <f t="shared" si="1"/>
        <v/>
      </c>
      <c r="AC11" s="62" t="str">
        <f t="shared" si="1"/>
        <v/>
      </c>
      <c r="AD11" s="62" t="str">
        <f t="shared" si="1"/>
        <v/>
      </c>
    </row>
    <row r="12" spans="1:37" ht="12.75" customHeight="1" x14ac:dyDescent="0.2">
      <c r="B12" s="60"/>
      <c r="D12" s="67"/>
      <c r="E12" s="67"/>
      <c r="F12" s="72"/>
      <c r="G12" s="73"/>
      <c r="H12" s="73"/>
      <c r="I12" s="73"/>
      <c r="J12" s="74"/>
      <c r="K12" s="81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</row>
    <row r="13" spans="1:37" ht="12.75" customHeight="1" x14ac:dyDescent="0.2">
      <c r="B13" s="60"/>
      <c r="D13" s="67"/>
      <c r="E13" s="67"/>
      <c r="F13" s="72"/>
      <c r="G13" s="73"/>
      <c r="H13" s="73"/>
      <c r="I13" s="73"/>
      <c r="J13" s="74"/>
      <c r="K13" s="81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</row>
    <row r="14" spans="1:37" ht="12.75" customHeight="1" x14ac:dyDescent="0.2">
      <c r="B14" s="60"/>
      <c r="D14" s="67"/>
      <c r="E14" s="67"/>
      <c r="F14" s="72"/>
      <c r="G14" s="73"/>
      <c r="H14" s="73"/>
      <c r="I14" s="73"/>
      <c r="J14" s="74"/>
      <c r="K14" s="81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1:37" ht="12.75" customHeight="1" x14ac:dyDescent="0.2">
      <c r="B15" s="60"/>
      <c r="D15" s="67"/>
      <c r="E15" s="67"/>
      <c r="F15" s="72"/>
      <c r="G15" s="73"/>
      <c r="H15" s="73"/>
      <c r="I15" s="73"/>
      <c r="J15" s="74"/>
      <c r="K15" s="81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</row>
    <row r="16" spans="1:37" ht="12.75" customHeight="1" x14ac:dyDescent="0.2">
      <c r="B16" s="60"/>
      <c r="D16" s="67"/>
      <c r="E16" s="67"/>
      <c r="F16" s="72"/>
      <c r="G16" s="73"/>
      <c r="H16" s="73"/>
      <c r="I16" s="73"/>
      <c r="J16" s="74"/>
      <c r="K16" s="81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</row>
    <row r="17" spans="2:30" ht="12.75" customHeight="1" x14ac:dyDescent="0.2">
      <c r="B17" s="60"/>
      <c r="D17" s="67"/>
      <c r="E17" s="67"/>
      <c r="F17" s="72"/>
      <c r="G17" s="73"/>
      <c r="H17" s="73"/>
      <c r="I17" s="73"/>
      <c r="J17" s="74"/>
      <c r="K17" s="81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</row>
    <row r="18" spans="2:30" ht="12.75" customHeight="1" x14ac:dyDescent="0.2">
      <c r="B18" s="60"/>
      <c r="D18" s="67"/>
      <c r="E18" s="67"/>
      <c r="F18" s="72"/>
      <c r="G18" s="73"/>
      <c r="H18" s="73"/>
      <c r="I18" s="73"/>
      <c r="J18" s="74"/>
      <c r="K18" s="81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</row>
    <row r="19" spans="2:30" ht="12.75" customHeight="1" x14ac:dyDescent="0.2">
      <c r="B19" s="60"/>
      <c r="D19" s="67"/>
      <c r="E19" s="67"/>
      <c r="F19" s="72"/>
      <c r="G19" s="73"/>
      <c r="H19" s="73"/>
      <c r="I19" s="73"/>
      <c r="J19" s="74"/>
      <c r="K19" s="81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</row>
    <row r="20" spans="2:30" ht="12.75" customHeight="1" x14ac:dyDescent="0.2">
      <c r="B20" s="60"/>
      <c r="D20" s="67"/>
      <c r="E20" s="67"/>
      <c r="F20" s="72"/>
      <c r="G20" s="73"/>
      <c r="H20" s="73"/>
      <c r="I20" s="73"/>
      <c r="J20" s="74"/>
      <c r="K20" s="81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</row>
    <row r="21" spans="2:30" ht="12.75" customHeight="1" x14ac:dyDescent="0.2">
      <c r="B21" s="60"/>
      <c r="D21" s="67"/>
      <c r="E21" s="67"/>
      <c r="F21" s="72"/>
      <c r="G21" s="73"/>
      <c r="H21" s="73"/>
      <c r="I21" s="73"/>
      <c r="J21" s="74"/>
      <c r="K21" s="81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</row>
    <row r="22" spans="2:30" ht="12.75" customHeight="1" x14ac:dyDescent="0.2">
      <c r="B22" s="60"/>
      <c r="D22" s="67"/>
      <c r="E22" s="67"/>
      <c r="F22" s="72"/>
      <c r="G22" s="73"/>
      <c r="H22" s="73"/>
      <c r="I22" s="73"/>
      <c r="J22" s="74"/>
      <c r="K22" s="81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</row>
    <row r="23" spans="2:30" ht="12.75" customHeight="1" thickBot="1" x14ac:dyDescent="0.25">
      <c r="B23" s="61"/>
      <c r="D23" s="68"/>
      <c r="E23" s="68"/>
      <c r="F23" s="75"/>
      <c r="G23" s="76"/>
      <c r="H23" s="76"/>
      <c r="I23" s="76"/>
      <c r="J23" s="77"/>
      <c r="K23" s="10" t="str">
        <f t="shared" ref="K23:AD23" si="2">IF(OR(TRIM(K8)=0,TRIM(K8)=""),"",IF(IFERROR(TRIM(INDEX(QryItemNamed,MATCH(TRIM(K8),ITEM,0),3)),"")="LS","",IFERROR(TRIM(INDEX(QryItemNamed,MATCH(TRIM(K8),ITEM,0),3)),"")))</f>
        <v>FT</v>
      </c>
      <c r="L23" s="11" t="str">
        <f t="shared" si="2"/>
        <v>SY</v>
      </c>
      <c r="M23" s="11" t="str">
        <f t="shared" si="2"/>
        <v>FT</v>
      </c>
      <c r="N23" s="11" t="str">
        <f t="shared" si="2"/>
        <v>SY</v>
      </c>
      <c r="O23" s="11" t="str">
        <f t="shared" si="2"/>
        <v/>
      </c>
      <c r="P23" s="11" t="str">
        <f t="shared" si="2"/>
        <v/>
      </c>
      <c r="Q23" s="11" t="str">
        <f t="shared" si="2"/>
        <v/>
      </c>
      <c r="R23" s="11" t="str">
        <f t="shared" si="2"/>
        <v>FT</v>
      </c>
      <c r="S23" s="11" t="str">
        <f t="shared" si="2"/>
        <v>EACH</v>
      </c>
      <c r="T23" s="11" t="str">
        <f t="shared" si="2"/>
        <v>FT</v>
      </c>
      <c r="U23" s="11" t="str">
        <f t="shared" si="2"/>
        <v>FT</v>
      </c>
      <c r="V23" s="11" t="str">
        <f t="shared" si="2"/>
        <v/>
      </c>
      <c r="W23" s="11" t="str">
        <f t="shared" si="2"/>
        <v>EACH</v>
      </c>
      <c r="X23" s="11" t="str">
        <f t="shared" si="2"/>
        <v>FT</v>
      </c>
      <c r="Y23" s="11" t="str">
        <f t="shared" si="2"/>
        <v>EACH</v>
      </c>
      <c r="Z23" s="11" t="str">
        <f t="shared" si="2"/>
        <v>EACH</v>
      </c>
      <c r="AA23" s="11" t="str">
        <f t="shared" si="2"/>
        <v/>
      </c>
      <c r="AB23" s="11" t="str">
        <f t="shared" si="2"/>
        <v/>
      </c>
      <c r="AC23" s="11" t="str">
        <f t="shared" si="2"/>
        <v/>
      </c>
      <c r="AD23" s="11" t="str">
        <f t="shared" si="2"/>
        <v/>
      </c>
    </row>
    <row r="24" spans="2:30" ht="12.75" customHeight="1" x14ac:dyDescent="0.2">
      <c r="B24" s="33"/>
      <c r="D24" s="12"/>
      <c r="E24" s="12"/>
      <c r="F24" s="13"/>
      <c r="G24" s="14"/>
      <c r="H24" s="15"/>
      <c r="I24" s="13"/>
      <c r="J24" s="16"/>
      <c r="K24" s="14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</row>
    <row r="25" spans="2:30" ht="12.75" customHeight="1" x14ac:dyDescent="0.2">
      <c r="B25" s="34">
        <v>1</v>
      </c>
      <c r="D25" s="17" t="s">
        <v>23</v>
      </c>
      <c r="E25" s="17" t="s">
        <v>66</v>
      </c>
      <c r="F25" s="50" t="s">
        <v>137</v>
      </c>
      <c r="G25" s="52"/>
      <c r="H25" s="20" t="s">
        <v>2</v>
      </c>
      <c r="I25" s="50" t="s">
        <v>138</v>
      </c>
      <c r="J25" s="51"/>
      <c r="K25" s="19">
        <v>114</v>
      </c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2:30" ht="12.75" customHeight="1" x14ac:dyDescent="0.2">
      <c r="B26" s="34">
        <v>1</v>
      </c>
      <c r="D26" s="17" t="s">
        <v>24</v>
      </c>
      <c r="E26" s="17">
        <v>327</v>
      </c>
      <c r="F26" s="50" t="s">
        <v>137</v>
      </c>
      <c r="G26" s="52"/>
      <c r="H26" s="20" t="s">
        <v>2</v>
      </c>
      <c r="I26" s="50" t="s">
        <v>139</v>
      </c>
      <c r="J26" s="51"/>
      <c r="K26" s="19"/>
      <c r="L26" s="20">
        <v>66</v>
      </c>
      <c r="M26" s="20"/>
      <c r="N26" s="20"/>
      <c r="O26" s="20"/>
      <c r="P26" s="20"/>
      <c r="Q26" s="20"/>
      <c r="R26" s="20"/>
      <c r="S26" s="20"/>
      <c r="T26" s="20"/>
      <c r="U26" s="20">
        <v>81</v>
      </c>
      <c r="V26" s="20"/>
      <c r="W26" s="20"/>
      <c r="X26" s="20"/>
      <c r="Y26" s="20"/>
      <c r="Z26" s="20"/>
      <c r="AA26" s="20"/>
      <c r="AB26" s="20"/>
      <c r="AC26" s="20"/>
      <c r="AD26" s="20"/>
    </row>
    <row r="27" spans="2:30" ht="12.75" customHeight="1" x14ac:dyDescent="0.2">
      <c r="B27" s="34">
        <v>1</v>
      </c>
      <c r="D27" s="17" t="s">
        <v>25</v>
      </c>
      <c r="E27" s="17">
        <v>328</v>
      </c>
      <c r="F27" s="50" t="s">
        <v>140</v>
      </c>
      <c r="G27" s="52"/>
      <c r="H27" s="20" t="s">
        <v>2</v>
      </c>
      <c r="I27" s="50" t="s">
        <v>141</v>
      </c>
      <c r="J27" s="51"/>
      <c r="K27" s="19"/>
      <c r="L27" s="20">
        <v>44</v>
      </c>
      <c r="M27" s="20"/>
      <c r="N27" s="20"/>
      <c r="O27" s="20"/>
      <c r="P27" s="20"/>
      <c r="Q27" s="20"/>
      <c r="R27" s="20"/>
      <c r="S27" s="20"/>
      <c r="T27" s="20"/>
      <c r="U27" s="20">
        <v>72</v>
      </c>
      <c r="V27" s="20"/>
      <c r="W27" s="20"/>
      <c r="X27" s="20"/>
      <c r="Y27" s="20"/>
      <c r="Z27" s="20"/>
      <c r="AA27" s="20"/>
      <c r="AB27" s="20"/>
      <c r="AC27" s="20"/>
      <c r="AD27" s="20"/>
    </row>
    <row r="28" spans="2:30" ht="12.75" customHeight="1" x14ac:dyDescent="0.2">
      <c r="B28" s="34">
        <v>1</v>
      </c>
      <c r="D28" s="17" t="s">
        <v>26</v>
      </c>
      <c r="E28" s="17">
        <v>328</v>
      </c>
      <c r="F28" s="50" t="s">
        <v>142</v>
      </c>
      <c r="G28" s="52"/>
      <c r="H28" s="20" t="s">
        <v>2</v>
      </c>
      <c r="I28" s="50" t="s">
        <v>143</v>
      </c>
      <c r="J28" s="51"/>
      <c r="K28" s="19"/>
      <c r="L28" s="20"/>
      <c r="M28" s="20">
        <v>62.5</v>
      </c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2:30" ht="12.75" customHeight="1" x14ac:dyDescent="0.2">
      <c r="B29" s="34">
        <v>1</v>
      </c>
      <c r="D29" s="17" t="s">
        <v>27</v>
      </c>
      <c r="E29" s="17">
        <v>328</v>
      </c>
      <c r="F29" s="50" t="s">
        <v>140</v>
      </c>
      <c r="G29" s="52"/>
      <c r="H29" s="20" t="s">
        <v>2</v>
      </c>
      <c r="I29" s="50" t="s">
        <v>141</v>
      </c>
      <c r="J29" s="51"/>
      <c r="K29" s="19">
        <v>58</v>
      </c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</row>
    <row r="30" spans="2:30" ht="12.75" customHeight="1" x14ac:dyDescent="0.2">
      <c r="B30" s="34"/>
      <c r="D30" s="17"/>
      <c r="E30" s="17"/>
      <c r="F30" s="18"/>
      <c r="G30" s="19"/>
      <c r="H30" s="20"/>
      <c r="I30" s="18"/>
      <c r="J30" s="21"/>
      <c r="K30" s="19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2:30" ht="12.75" customHeight="1" x14ac:dyDescent="0.2">
      <c r="B31" s="34">
        <v>1</v>
      </c>
      <c r="D31" s="17" t="s">
        <v>36</v>
      </c>
      <c r="E31" s="17">
        <v>329</v>
      </c>
      <c r="F31" s="50" t="s">
        <v>89</v>
      </c>
      <c r="G31" s="52"/>
      <c r="H31" s="20" t="s">
        <v>2</v>
      </c>
      <c r="I31" s="50" t="s">
        <v>121</v>
      </c>
      <c r="J31" s="51"/>
      <c r="K31" s="19"/>
      <c r="L31" s="19">
        <v>1334</v>
      </c>
      <c r="M31" s="20"/>
      <c r="N31" s="20"/>
      <c r="O31" s="20"/>
      <c r="P31" s="20"/>
      <c r="Q31" s="20"/>
      <c r="R31" s="20"/>
      <c r="S31" s="20"/>
      <c r="T31" s="20"/>
      <c r="U31" s="20">
        <v>33</v>
      </c>
      <c r="V31" s="20"/>
      <c r="W31" s="20"/>
      <c r="X31" s="20"/>
      <c r="Y31" s="20"/>
      <c r="Z31" s="20"/>
      <c r="AA31" s="20"/>
      <c r="AB31" s="20"/>
      <c r="AC31" s="20"/>
      <c r="AD31" s="20"/>
    </row>
    <row r="32" spans="2:30" ht="12.75" customHeight="1" x14ac:dyDescent="0.2">
      <c r="B32" s="34">
        <v>1</v>
      </c>
      <c r="D32" s="17" t="s">
        <v>37</v>
      </c>
      <c r="E32" s="17">
        <v>329</v>
      </c>
      <c r="F32" s="50" t="s">
        <v>90</v>
      </c>
      <c r="G32" s="52"/>
      <c r="H32" s="20" t="s">
        <v>2</v>
      </c>
      <c r="I32" s="50" t="s">
        <v>122</v>
      </c>
      <c r="J32" s="51"/>
      <c r="K32" s="19"/>
      <c r="L32" s="19"/>
      <c r="M32" s="20">
        <v>401</v>
      </c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</row>
    <row r="33" spans="2:30" ht="12.75" customHeight="1" x14ac:dyDescent="0.2">
      <c r="B33" s="34">
        <v>1</v>
      </c>
      <c r="D33" s="17" t="s">
        <v>38</v>
      </c>
      <c r="E33" s="17">
        <v>329</v>
      </c>
      <c r="F33" s="50" t="s">
        <v>90</v>
      </c>
      <c r="G33" s="52"/>
      <c r="H33" s="20" t="s">
        <v>2</v>
      </c>
      <c r="I33" s="50" t="s">
        <v>121</v>
      </c>
      <c r="J33" s="51"/>
      <c r="K33" s="19">
        <v>401</v>
      </c>
      <c r="L33" s="19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</row>
    <row r="34" spans="2:30" ht="12.75" customHeight="1" x14ac:dyDescent="0.2">
      <c r="B34" s="34">
        <v>1</v>
      </c>
      <c r="D34" s="17" t="s">
        <v>39</v>
      </c>
      <c r="E34" s="17">
        <v>329</v>
      </c>
      <c r="F34" s="50" t="s">
        <v>91</v>
      </c>
      <c r="G34" s="52"/>
      <c r="H34" s="20" t="s">
        <v>2</v>
      </c>
      <c r="I34" s="50" t="s">
        <v>123</v>
      </c>
      <c r="J34" s="51"/>
      <c r="K34" s="19"/>
      <c r="L34" s="19"/>
      <c r="M34" s="20"/>
      <c r="N34" s="20"/>
      <c r="O34" s="20" t="s">
        <v>147</v>
      </c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</row>
    <row r="35" spans="2:30" ht="12.75" customHeight="1" x14ac:dyDescent="0.2">
      <c r="B35" s="34">
        <v>1</v>
      </c>
      <c r="D35" s="17" t="s">
        <v>40</v>
      </c>
      <c r="E35" s="17">
        <v>329</v>
      </c>
      <c r="F35" s="50" t="s">
        <v>92</v>
      </c>
      <c r="G35" s="52"/>
      <c r="H35" s="20" t="s">
        <v>2</v>
      </c>
      <c r="I35" s="50" t="s">
        <v>124</v>
      </c>
      <c r="J35" s="51"/>
      <c r="K35" s="19"/>
      <c r="L35" s="19"/>
      <c r="M35" s="20">
        <v>414</v>
      </c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2:30" ht="12.75" customHeight="1" x14ac:dyDescent="0.2">
      <c r="B36" s="34"/>
      <c r="D36" s="17"/>
      <c r="E36" s="17"/>
      <c r="F36" s="40"/>
      <c r="G36" s="38"/>
      <c r="H36" s="20"/>
      <c r="I36" s="40"/>
      <c r="J36" s="39"/>
      <c r="K36" s="19"/>
      <c r="L36" s="19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2:30" ht="12.75" customHeight="1" x14ac:dyDescent="0.2">
      <c r="B37" s="34">
        <v>1</v>
      </c>
      <c r="D37" s="17" t="s">
        <v>41</v>
      </c>
      <c r="E37" s="17">
        <v>329</v>
      </c>
      <c r="F37" s="50" t="s">
        <v>93</v>
      </c>
      <c r="G37" s="52"/>
      <c r="H37" s="20" t="s">
        <v>2</v>
      </c>
      <c r="I37" s="50" t="s">
        <v>124</v>
      </c>
      <c r="J37" s="51"/>
      <c r="K37" s="19">
        <v>414</v>
      </c>
      <c r="L37" s="19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2:30" ht="12.75" customHeight="1" x14ac:dyDescent="0.2">
      <c r="B38" s="34">
        <v>1</v>
      </c>
      <c r="D38" s="17" t="s">
        <v>42</v>
      </c>
      <c r="E38" s="17">
        <v>329</v>
      </c>
      <c r="F38" s="50" t="s">
        <v>94</v>
      </c>
      <c r="G38" s="52"/>
      <c r="H38" s="20" t="s">
        <v>2</v>
      </c>
      <c r="I38" s="50" t="s">
        <v>125</v>
      </c>
      <c r="J38" s="51"/>
      <c r="K38" s="19"/>
      <c r="L38" s="19"/>
      <c r="M38" s="20"/>
      <c r="N38" s="20">
        <v>48</v>
      </c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2:30" ht="12.75" customHeight="1" x14ac:dyDescent="0.2">
      <c r="B39" s="34">
        <v>1</v>
      </c>
      <c r="D39" s="17" t="s">
        <v>43</v>
      </c>
      <c r="E39" s="17">
        <v>329</v>
      </c>
      <c r="F39" s="50" t="s">
        <v>95</v>
      </c>
      <c r="G39" s="52"/>
      <c r="H39" s="20" t="s">
        <v>2</v>
      </c>
      <c r="I39" s="50" t="s">
        <v>126</v>
      </c>
      <c r="J39" s="51"/>
      <c r="K39" s="19"/>
      <c r="L39" s="19"/>
      <c r="M39" s="20"/>
      <c r="N39" s="20"/>
      <c r="O39" s="20" t="s">
        <v>147</v>
      </c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</row>
    <row r="40" spans="2:30" ht="12.75" customHeight="1" x14ac:dyDescent="0.2">
      <c r="B40" s="34">
        <v>1</v>
      </c>
      <c r="D40" s="17" t="s">
        <v>44</v>
      </c>
      <c r="E40" s="17" t="s">
        <v>68</v>
      </c>
      <c r="F40" s="50" t="s">
        <v>96</v>
      </c>
      <c r="G40" s="52"/>
      <c r="H40" s="20" t="s">
        <v>2</v>
      </c>
      <c r="I40" s="50" t="s">
        <v>127</v>
      </c>
      <c r="J40" s="51"/>
      <c r="K40" s="19"/>
      <c r="L40" s="19">
        <v>95</v>
      </c>
      <c r="M40" s="20"/>
      <c r="N40" s="20"/>
      <c r="O40" s="20"/>
      <c r="P40" s="20"/>
      <c r="Q40" s="20"/>
      <c r="R40" s="20"/>
      <c r="S40" s="20"/>
      <c r="T40" s="20"/>
      <c r="U40" s="20">
        <v>89</v>
      </c>
      <c r="V40" s="20"/>
      <c r="W40" s="20"/>
      <c r="X40" s="20"/>
      <c r="Y40" s="20"/>
      <c r="Z40" s="20"/>
      <c r="AA40" s="20"/>
      <c r="AB40" s="20"/>
      <c r="AC40" s="20"/>
      <c r="AD40" s="20"/>
    </row>
    <row r="41" spans="2:30" ht="12.75" customHeight="1" x14ac:dyDescent="0.2">
      <c r="B41" s="34">
        <v>1</v>
      </c>
      <c r="D41" s="17" t="s">
        <v>45</v>
      </c>
      <c r="E41" s="17" t="s">
        <v>68</v>
      </c>
      <c r="F41" s="50" t="s">
        <v>97</v>
      </c>
      <c r="G41" s="52"/>
      <c r="H41" s="20" t="s">
        <v>2</v>
      </c>
      <c r="I41" s="50" t="s">
        <v>128</v>
      </c>
      <c r="J41" s="51"/>
      <c r="K41" s="19">
        <v>70</v>
      </c>
      <c r="L41" s="19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</row>
    <row r="42" spans="2:30" ht="12.75" customHeight="1" x14ac:dyDescent="0.2">
      <c r="B42" s="34"/>
      <c r="D42" s="17"/>
      <c r="E42" s="17"/>
      <c r="F42" s="40"/>
      <c r="G42" s="38"/>
      <c r="H42" s="20"/>
      <c r="I42" s="40"/>
      <c r="J42" s="39"/>
      <c r="K42" s="19"/>
      <c r="L42" s="19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</row>
    <row r="43" spans="2:30" ht="12.75" customHeight="1" x14ac:dyDescent="0.2">
      <c r="B43" s="34">
        <v>1</v>
      </c>
      <c r="D43" s="17" t="s">
        <v>46</v>
      </c>
      <c r="E43" s="17">
        <v>329</v>
      </c>
      <c r="F43" s="50" t="s">
        <v>98</v>
      </c>
      <c r="G43" s="52"/>
      <c r="H43" s="20" t="s">
        <v>2</v>
      </c>
      <c r="I43" s="50" t="s">
        <v>96</v>
      </c>
      <c r="J43" s="51"/>
      <c r="K43" s="19"/>
      <c r="L43" s="19"/>
      <c r="M43" s="20"/>
      <c r="N43" s="20">
        <v>2</v>
      </c>
      <c r="O43" s="20"/>
      <c r="P43" s="20"/>
      <c r="Q43" s="20"/>
      <c r="R43" s="20"/>
      <c r="S43" s="20"/>
      <c r="T43" s="20"/>
      <c r="U43" s="20">
        <v>8</v>
      </c>
      <c r="V43" s="20"/>
      <c r="W43" s="20"/>
      <c r="X43" s="20"/>
      <c r="Y43" s="20"/>
      <c r="Z43" s="20"/>
      <c r="AA43" s="20"/>
      <c r="AB43" s="20"/>
      <c r="AC43" s="20"/>
      <c r="AD43" s="20"/>
    </row>
    <row r="44" spans="2:30" ht="12.75" customHeight="1" x14ac:dyDescent="0.2">
      <c r="B44" s="34">
        <v>1</v>
      </c>
      <c r="D44" s="17" t="s">
        <v>47</v>
      </c>
      <c r="E44" s="17">
        <v>329</v>
      </c>
      <c r="F44" s="50" t="s">
        <v>99</v>
      </c>
      <c r="G44" s="52"/>
      <c r="H44" s="20" t="s">
        <v>2</v>
      </c>
      <c r="I44" s="50" t="s">
        <v>97</v>
      </c>
      <c r="J44" s="51"/>
      <c r="K44" s="19"/>
      <c r="L44" s="19"/>
      <c r="M44" s="20"/>
      <c r="N44" s="20"/>
      <c r="O44" s="20"/>
      <c r="P44" s="20"/>
      <c r="Q44" s="20"/>
      <c r="R44" s="20"/>
      <c r="S44" s="20"/>
      <c r="T44" s="20">
        <v>15</v>
      </c>
      <c r="U44" s="20"/>
      <c r="V44" s="20"/>
      <c r="W44" s="20"/>
      <c r="X44" s="20"/>
      <c r="Y44" s="20"/>
      <c r="Z44" s="20"/>
      <c r="AA44" s="20"/>
      <c r="AB44" s="20"/>
      <c r="AC44" s="20"/>
      <c r="AD44" s="20"/>
    </row>
    <row r="45" spans="2:30" ht="12.75" customHeight="1" x14ac:dyDescent="0.2">
      <c r="B45" s="34">
        <v>1</v>
      </c>
      <c r="D45" s="17" t="s">
        <v>48</v>
      </c>
      <c r="E45" s="17" t="s">
        <v>68</v>
      </c>
      <c r="F45" s="50" t="s">
        <v>100</v>
      </c>
      <c r="G45" s="52"/>
      <c r="H45" s="20" t="s">
        <v>2</v>
      </c>
      <c r="I45" s="50" t="s">
        <v>129</v>
      </c>
      <c r="J45" s="51"/>
      <c r="K45" s="19"/>
      <c r="L45" s="19"/>
      <c r="M45" s="20">
        <v>129</v>
      </c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</row>
    <row r="46" spans="2:30" ht="12.75" customHeight="1" x14ac:dyDescent="0.2">
      <c r="B46" s="34">
        <v>1</v>
      </c>
      <c r="D46" s="17" t="s">
        <v>49</v>
      </c>
      <c r="E46" s="17">
        <v>329</v>
      </c>
      <c r="F46" s="50" t="s">
        <v>101</v>
      </c>
      <c r="G46" s="52"/>
      <c r="H46" s="20" t="s">
        <v>2</v>
      </c>
      <c r="I46" s="50" t="s">
        <v>130</v>
      </c>
      <c r="J46" s="51"/>
      <c r="K46" s="19"/>
      <c r="L46" s="19"/>
      <c r="M46" s="20">
        <v>37.5</v>
      </c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</row>
    <row r="47" spans="2:30" ht="12.75" customHeight="1" x14ac:dyDescent="0.2">
      <c r="B47" s="34">
        <v>1</v>
      </c>
      <c r="D47" s="17" t="s">
        <v>50</v>
      </c>
      <c r="E47" s="17">
        <v>329</v>
      </c>
      <c r="F47" s="50" t="s">
        <v>102</v>
      </c>
      <c r="G47" s="52"/>
      <c r="H47" s="20" t="s">
        <v>2</v>
      </c>
      <c r="I47" s="50" t="s">
        <v>104</v>
      </c>
      <c r="J47" s="51"/>
      <c r="K47" s="19"/>
      <c r="L47" s="19"/>
      <c r="M47" s="20"/>
      <c r="N47" s="20"/>
      <c r="O47" s="20"/>
      <c r="P47" s="20"/>
      <c r="Q47" s="20"/>
      <c r="R47" s="20">
        <v>27</v>
      </c>
      <c r="S47" s="20">
        <v>1</v>
      </c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</row>
    <row r="48" spans="2:30" ht="12.75" customHeight="1" x14ac:dyDescent="0.2">
      <c r="B48" s="34"/>
      <c r="D48" s="17"/>
      <c r="E48" s="17"/>
      <c r="F48" s="40"/>
      <c r="G48" s="38"/>
      <c r="H48" s="20"/>
      <c r="I48" s="40"/>
      <c r="J48" s="39"/>
      <c r="K48" s="19"/>
      <c r="L48" s="19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</row>
    <row r="49" spans="2:30" ht="12.75" customHeight="1" x14ac:dyDescent="0.2">
      <c r="B49" s="34">
        <v>1</v>
      </c>
      <c r="D49" s="17" t="s">
        <v>51</v>
      </c>
      <c r="E49" s="17">
        <v>329</v>
      </c>
      <c r="F49" s="50" t="s">
        <v>103</v>
      </c>
      <c r="G49" s="52"/>
      <c r="H49" s="20" t="s">
        <v>2</v>
      </c>
      <c r="I49" s="50" t="s">
        <v>131</v>
      </c>
      <c r="J49" s="51"/>
      <c r="K49" s="19"/>
      <c r="L49" s="19">
        <v>33</v>
      </c>
      <c r="M49" s="20"/>
      <c r="N49" s="20"/>
      <c r="O49" s="20"/>
      <c r="P49" s="20"/>
      <c r="Q49" s="20"/>
      <c r="R49" s="20"/>
      <c r="S49" s="20"/>
      <c r="T49" s="20"/>
      <c r="U49" s="20">
        <v>68</v>
      </c>
      <c r="V49" s="20"/>
      <c r="W49" s="20"/>
      <c r="X49" s="20"/>
      <c r="Y49" s="20"/>
      <c r="Z49" s="20"/>
      <c r="AA49" s="20"/>
      <c r="AB49" s="20"/>
      <c r="AC49" s="20"/>
      <c r="AD49" s="20"/>
    </row>
    <row r="50" spans="2:30" ht="12.75" customHeight="1" x14ac:dyDescent="0.2">
      <c r="B50" s="34">
        <v>1</v>
      </c>
      <c r="D50" s="17" t="s">
        <v>52</v>
      </c>
      <c r="E50" s="17">
        <v>329</v>
      </c>
      <c r="F50" s="50" t="s">
        <v>104</v>
      </c>
      <c r="G50" s="52"/>
      <c r="H50" s="20" t="s">
        <v>2</v>
      </c>
      <c r="I50" s="50" t="s">
        <v>132</v>
      </c>
      <c r="J50" s="51"/>
      <c r="K50" s="19"/>
      <c r="L50" s="19"/>
      <c r="M50" s="20"/>
      <c r="N50" s="20"/>
      <c r="O50" s="20"/>
      <c r="P50" s="20"/>
      <c r="Q50" s="20"/>
      <c r="R50" s="20">
        <v>6</v>
      </c>
      <c r="S50" s="20">
        <v>1</v>
      </c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</row>
    <row r="51" spans="2:30" ht="12.75" customHeight="1" x14ac:dyDescent="0.2">
      <c r="B51" s="34">
        <v>1</v>
      </c>
      <c r="D51" s="17" t="s">
        <v>53</v>
      </c>
      <c r="E51" s="17">
        <v>330</v>
      </c>
      <c r="F51" s="50" t="s">
        <v>105</v>
      </c>
      <c r="G51" s="52"/>
      <c r="H51" s="20" t="s">
        <v>2</v>
      </c>
      <c r="I51" s="50" t="s">
        <v>133</v>
      </c>
      <c r="J51" s="51"/>
      <c r="K51" s="19"/>
      <c r="L51" s="19">
        <v>56</v>
      </c>
      <c r="M51" s="20"/>
      <c r="N51" s="20"/>
      <c r="O51" s="20"/>
      <c r="P51" s="20"/>
      <c r="Q51" s="20"/>
      <c r="R51" s="20"/>
      <c r="S51" s="20"/>
      <c r="T51" s="20"/>
      <c r="U51" s="20">
        <v>75</v>
      </c>
      <c r="V51" s="20"/>
      <c r="W51" s="20"/>
      <c r="X51" s="20"/>
      <c r="Y51" s="20"/>
      <c r="Z51" s="20"/>
      <c r="AA51" s="20"/>
      <c r="AB51" s="20"/>
      <c r="AC51" s="20"/>
      <c r="AD51" s="20"/>
    </row>
    <row r="52" spans="2:30" ht="12.75" customHeight="1" x14ac:dyDescent="0.2">
      <c r="B52" s="34">
        <v>1</v>
      </c>
      <c r="D52" s="46" t="s">
        <v>54</v>
      </c>
      <c r="E52" s="46">
        <v>330</v>
      </c>
      <c r="F52" s="56" t="s">
        <v>106</v>
      </c>
      <c r="G52" s="58"/>
      <c r="H52" s="47" t="s">
        <v>2</v>
      </c>
      <c r="I52" s="56" t="s">
        <v>134</v>
      </c>
      <c r="J52" s="57"/>
      <c r="K52" s="48"/>
      <c r="L52" s="48"/>
      <c r="M52" s="47">
        <v>198</v>
      </c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20"/>
      <c r="AC52" s="20"/>
      <c r="AD52" s="20"/>
    </row>
    <row r="53" spans="2:30" ht="12.75" customHeight="1" x14ac:dyDescent="0.2">
      <c r="B53" s="34">
        <v>1</v>
      </c>
      <c r="D53" s="46" t="s">
        <v>55</v>
      </c>
      <c r="E53" s="46">
        <v>330</v>
      </c>
      <c r="F53" s="56" t="s">
        <v>107</v>
      </c>
      <c r="G53" s="58"/>
      <c r="H53" s="47" t="s">
        <v>2</v>
      </c>
      <c r="I53" s="56" t="s">
        <v>135</v>
      </c>
      <c r="J53" s="57"/>
      <c r="K53" s="48">
        <v>84</v>
      </c>
      <c r="L53" s="48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20"/>
      <c r="AC53" s="20"/>
      <c r="AD53" s="20"/>
    </row>
    <row r="54" spans="2:30" ht="12.75" customHeight="1" x14ac:dyDescent="0.2">
      <c r="B54" s="34"/>
      <c r="D54" s="46"/>
      <c r="E54" s="46"/>
      <c r="F54" s="56"/>
      <c r="G54" s="58"/>
      <c r="H54" s="47"/>
      <c r="I54" s="56"/>
      <c r="J54" s="57"/>
      <c r="K54" s="48"/>
      <c r="L54" s="48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20"/>
      <c r="AC54" s="20"/>
      <c r="AD54" s="20"/>
    </row>
    <row r="55" spans="2:30" ht="12.75" customHeight="1" x14ac:dyDescent="0.2">
      <c r="B55" s="34">
        <v>1</v>
      </c>
      <c r="D55" s="46" t="s">
        <v>56</v>
      </c>
      <c r="E55" s="46">
        <v>330</v>
      </c>
      <c r="F55" s="56" t="s">
        <v>157</v>
      </c>
      <c r="G55" s="58"/>
      <c r="H55" s="47" t="s">
        <v>2</v>
      </c>
      <c r="I55" s="56" t="s">
        <v>158</v>
      </c>
      <c r="J55" s="57"/>
      <c r="K55" s="48"/>
      <c r="L55" s="48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>
        <v>375</v>
      </c>
      <c r="Y55" s="47"/>
      <c r="Z55" s="47"/>
      <c r="AA55" s="47"/>
      <c r="AB55" s="20"/>
      <c r="AC55" s="20"/>
      <c r="AD55" s="20"/>
    </row>
    <row r="56" spans="2:30" ht="12.75" customHeight="1" x14ac:dyDescent="0.2">
      <c r="B56" s="34">
        <v>1</v>
      </c>
      <c r="D56" s="46" t="s">
        <v>57</v>
      </c>
      <c r="E56" s="46" t="s">
        <v>67</v>
      </c>
      <c r="F56" s="56" t="s">
        <v>108</v>
      </c>
      <c r="G56" s="58"/>
      <c r="H56" s="47" t="s">
        <v>2</v>
      </c>
      <c r="I56" s="56" t="s">
        <v>136</v>
      </c>
      <c r="J56" s="57"/>
      <c r="K56" s="48"/>
      <c r="L56" s="48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>
        <v>255</v>
      </c>
      <c r="Y56" s="47"/>
      <c r="Z56" s="47"/>
      <c r="AA56" s="47"/>
      <c r="AB56" s="20"/>
      <c r="AC56" s="20"/>
      <c r="AD56" s="20"/>
    </row>
    <row r="57" spans="2:30" ht="12.75" customHeight="1" x14ac:dyDescent="0.2">
      <c r="B57" s="34"/>
      <c r="D57" s="46"/>
      <c r="E57" s="46"/>
      <c r="F57" s="56"/>
      <c r="G57" s="58"/>
      <c r="H57" s="47"/>
      <c r="I57" s="56"/>
      <c r="J57" s="57"/>
      <c r="K57" s="48"/>
      <c r="L57" s="48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20"/>
      <c r="AC57" s="20"/>
      <c r="AD57" s="20"/>
    </row>
    <row r="58" spans="2:30" ht="12.75" customHeight="1" x14ac:dyDescent="0.2">
      <c r="B58" s="34">
        <v>1</v>
      </c>
      <c r="D58" s="46" t="s">
        <v>58</v>
      </c>
      <c r="E58" s="46">
        <v>330</v>
      </c>
      <c r="F58" s="56" t="s">
        <v>155</v>
      </c>
      <c r="G58" s="58"/>
      <c r="H58" s="47" t="s">
        <v>2</v>
      </c>
      <c r="I58" s="56" t="s">
        <v>156</v>
      </c>
      <c r="J58" s="57"/>
      <c r="K58" s="48"/>
      <c r="L58" s="48"/>
      <c r="M58" s="47"/>
      <c r="N58" s="47"/>
      <c r="O58" s="47"/>
      <c r="P58" s="47"/>
      <c r="Q58" s="47"/>
      <c r="R58" s="47">
        <v>27</v>
      </c>
      <c r="S58" s="47"/>
      <c r="T58" s="47"/>
      <c r="U58" s="47"/>
      <c r="V58" s="47"/>
      <c r="W58" s="47"/>
      <c r="X58" s="47"/>
      <c r="Y58" s="47"/>
      <c r="Z58" s="47">
        <v>1</v>
      </c>
      <c r="AA58" s="47"/>
      <c r="AB58" s="20"/>
      <c r="AC58" s="20"/>
      <c r="AD58" s="20"/>
    </row>
    <row r="59" spans="2:30" ht="12.75" customHeight="1" x14ac:dyDescent="0.2">
      <c r="B59" s="49">
        <v>1</v>
      </c>
      <c r="D59" s="46" t="s">
        <v>59</v>
      </c>
      <c r="E59" s="46">
        <v>330</v>
      </c>
      <c r="F59" s="56" t="s">
        <v>109</v>
      </c>
      <c r="G59" s="58"/>
      <c r="H59" s="47" t="s">
        <v>2</v>
      </c>
      <c r="I59" s="56" t="s">
        <v>136</v>
      </c>
      <c r="J59" s="57"/>
      <c r="K59" s="48"/>
      <c r="L59" s="48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>
        <v>1</v>
      </c>
      <c r="X59" s="47"/>
      <c r="Y59" s="47"/>
      <c r="Z59" s="47"/>
      <c r="AA59" s="47"/>
      <c r="AB59" s="20"/>
      <c r="AC59" s="20"/>
      <c r="AD59" s="20"/>
    </row>
    <row r="60" spans="2:30" ht="12.75" customHeight="1" x14ac:dyDescent="0.2">
      <c r="B60" s="34"/>
      <c r="D60" s="46" t="s">
        <v>149</v>
      </c>
      <c r="E60" s="46">
        <v>330</v>
      </c>
      <c r="F60" s="56" t="s">
        <v>150</v>
      </c>
      <c r="G60" s="58"/>
      <c r="H60" s="47" t="s">
        <v>2</v>
      </c>
      <c r="I60" s="56" t="s">
        <v>151</v>
      </c>
      <c r="J60" s="57"/>
      <c r="K60" s="48"/>
      <c r="L60" s="48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>
        <v>1</v>
      </c>
      <c r="X60" s="47"/>
      <c r="Y60" s="47"/>
      <c r="Z60" s="47"/>
      <c r="AA60" s="47"/>
      <c r="AB60" s="20"/>
      <c r="AC60" s="20"/>
      <c r="AD60" s="20"/>
    </row>
    <row r="61" spans="2:30" ht="12.75" customHeight="1" x14ac:dyDescent="0.2">
      <c r="B61" s="34">
        <v>1</v>
      </c>
      <c r="D61" s="46"/>
      <c r="E61" s="46"/>
      <c r="F61" s="56"/>
      <c r="G61" s="58"/>
      <c r="H61" s="47"/>
      <c r="I61" s="56"/>
      <c r="J61" s="57"/>
      <c r="K61" s="48"/>
      <c r="L61" s="48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20"/>
      <c r="AC61" s="20"/>
      <c r="AD61" s="20"/>
    </row>
    <row r="62" spans="2:30" ht="12.75" customHeight="1" x14ac:dyDescent="0.2">
      <c r="B62" s="34"/>
      <c r="D62" s="46" t="s">
        <v>152</v>
      </c>
      <c r="E62" s="46">
        <v>341</v>
      </c>
      <c r="F62" s="56" t="s">
        <v>153</v>
      </c>
      <c r="G62" s="58"/>
      <c r="H62" s="47" t="s">
        <v>2</v>
      </c>
      <c r="I62" s="56" t="s">
        <v>154</v>
      </c>
      <c r="J62" s="57"/>
      <c r="K62" s="48"/>
      <c r="L62" s="48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>
        <v>385</v>
      </c>
      <c r="Y62" s="47"/>
      <c r="Z62" s="47"/>
      <c r="AA62" s="47"/>
      <c r="AB62" s="20"/>
      <c r="AC62" s="20"/>
      <c r="AD62" s="20"/>
    </row>
    <row r="63" spans="2:30" ht="12.75" customHeight="1" x14ac:dyDescent="0.2">
      <c r="B63" s="34"/>
      <c r="D63" s="46"/>
      <c r="E63" s="46"/>
      <c r="F63" s="53"/>
      <c r="G63" s="54"/>
      <c r="H63" s="47"/>
      <c r="I63" s="53"/>
      <c r="J63" s="55"/>
      <c r="K63" s="48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20"/>
      <c r="AC63" s="20"/>
      <c r="AD63" s="20"/>
    </row>
    <row r="64" spans="2:30" ht="12.75" customHeight="1" x14ac:dyDescent="0.2">
      <c r="B64" s="34">
        <v>1</v>
      </c>
      <c r="D64" s="46" t="s">
        <v>60</v>
      </c>
      <c r="E64" s="46">
        <v>333</v>
      </c>
      <c r="F64" s="56" t="s">
        <v>110</v>
      </c>
      <c r="G64" s="58"/>
      <c r="H64" s="47" t="s">
        <v>2</v>
      </c>
      <c r="I64" s="56" t="s">
        <v>116</v>
      </c>
      <c r="J64" s="57"/>
      <c r="K64" s="48"/>
      <c r="L64" s="47"/>
      <c r="M64" s="47"/>
      <c r="N64" s="47"/>
      <c r="O64" s="20" t="s">
        <v>147</v>
      </c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20"/>
      <c r="AC64" s="20"/>
      <c r="AD64" s="20"/>
    </row>
    <row r="65" spans="2:30" ht="12.75" customHeight="1" x14ac:dyDescent="0.2">
      <c r="B65" s="34">
        <v>1</v>
      </c>
      <c r="D65" s="46" t="s">
        <v>61</v>
      </c>
      <c r="E65" s="46">
        <v>333</v>
      </c>
      <c r="F65" s="56" t="s">
        <v>111</v>
      </c>
      <c r="G65" s="58"/>
      <c r="H65" s="47" t="s">
        <v>2</v>
      </c>
      <c r="I65" s="56" t="s">
        <v>117</v>
      </c>
      <c r="J65" s="57"/>
      <c r="K65" s="48"/>
      <c r="L65" s="47"/>
      <c r="M65" s="47"/>
      <c r="N65" s="47"/>
      <c r="O65" s="47"/>
      <c r="P65" s="47"/>
      <c r="Q65" s="47"/>
      <c r="R65" s="47">
        <v>110</v>
      </c>
      <c r="S65" s="47"/>
      <c r="T65" s="47"/>
      <c r="U65" s="47"/>
      <c r="V65" s="47"/>
      <c r="W65" s="47"/>
      <c r="X65" s="47"/>
      <c r="Y65" s="47"/>
      <c r="Z65" s="47"/>
      <c r="AA65" s="47"/>
      <c r="AB65" s="20"/>
      <c r="AC65" s="20"/>
      <c r="AD65" s="20"/>
    </row>
    <row r="66" spans="2:30" ht="12.75" customHeight="1" x14ac:dyDescent="0.2">
      <c r="B66" s="34">
        <v>1</v>
      </c>
      <c r="D66" s="46" t="s">
        <v>62</v>
      </c>
      <c r="E66" s="46">
        <v>333</v>
      </c>
      <c r="F66" s="56" t="s">
        <v>112</v>
      </c>
      <c r="G66" s="58"/>
      <c r="H66" s="47" t="s">
        <v>2</v>
      </c>
      <c r="I66" s="56" t="s">
        <v>118</v>
      </c>
      <c r="J66" s="57"/>
      <c r="K66" s="48"/>
      <c r="L66" s="47">
        <v>399</v>
      </c>
      <c r="M66" s="47"/>
      <c r="N66" s="47"/>
      <c r="O66" s="47"/>
      <c r="P66" s="47"/>
      <c r="Q66" s="47"/>
      <c r="R66" s="47"/>
      <c r="S66" s="47"/>
      <c r="T66" s="47"/>
      <c r="U66" s="47">
        <v>58</v>
      </c>
      <c r="V66" s="47"/>
      <c r="W66" s="47"/>
      <c r="X66" s="47"/>
      <c r="Y66" s="47"/>
      <c r="Z66" s="47"/>
      <c r="AA66" s="47"/>
      <c r="AB66" s="20"/>
      <c r="AC66" s="20"/>
      <c r="AD66" s="20"/>
    </row>
    <row r="67" spans="2:30" ht="12.75" customHeight="1" x14ac:dyDescent="0.2">
      <c r="B67" s="34">
        <v>1</v>
      </c>
      <c r="D67" s="46" t="s">
        <v>63</v>
      </c>
      <c r="E67" s="46">
        <v>333</v>
      </c>
      <c r="F67" s="56" t="s">
        <v>113</v>
      </c>
      <c r="G67" s="58"/>
      <c r="H67" s="47" t="s">
        <v>2</v>
      </c>
      <c r="I67" s="56" t="s">
        <v>119</v>
      </c>
      <c r="J67" s="57"/>
      <c r="K67" s="48">
        <v>132</v>
      </c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20"/>
      <c r="AC67" s="20"/>
      <c r="AD67" s="20"/>
    </row>
    <row r="68" spans="2:30" ht="12.75" customHeight="1" x14ac:dyDescent="0.2">
      <c r="B68" s="34">
        <v>1</v>
      </c>
      <c r="D68" s="46" t="s">
        <v>64</v>
      </c>
      <c r="E68" s="46">
        <v>333</v>
      </c>
      <c r="F68" s="56" t="s">
        <v>114</v>
      </c>
      <c r="G68" s="58"/>
      <c r="H68" s="47" t="s">
        <v>2</v>
      </c>
      <c r="I68" s="56" t="s">
        <v>118</v>
      </c>
      <c r="J68" s="57"/>
      <c r="K68" s="48">
        <v>124</v>
      </c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20"/>
      <c r="AC68" s="20"/>
      <c r="AD68" s="20"/>
    </row>
    <row r="69" spans="2:30" ht="12.75" customHeight="1" x14ac:dyDescent="0.2">
      <c r="B69" s="34"/>
      <c r="D69" s="46"/>
      <c r="E69" s="46"/>
      <c r="F69" s="56"/>
      <c r="G69" s="58"/>
      <c r="H69" s="47"/>
      <c r="I69" s="56"/>
      <c r="J69" s="57"/>
      <c r="K69" s="48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20"/>
      <c r="AC69" s="20"/>
      <c r="AD69" s="20"/>
    </row>
    <row r="70" spans="2:30" ht="12.75" customHeight="1" x14ac:dyDescent="0.2">
      <c r="B70" s="34">
        <v>1</v>
      </c>
      <c r="D70" s="46" t="s">
        <v>65</v>
      </c>
      <c r="E70" s="46" t="s">
        <v>69</v>
      </c>
      <c r="F70" s="56" t="s">
        <v>115</v>
      </c>
      <c r="G70" s="58"/>
      <c r="H70" s="47" t="s">
        <v>2</v>
      </c>
      <c r="I70" s="56" t="s">
        <v>120</v>
      </c>
      <c r="J70" s="57"/>
      <c r="K70" s="48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>
        <v>554</v>
      </c>
      <c r="Y70" s="47"/>
      <c r="Z70" s="47"/>
      <c r="AA70" s="47"/>
      <c r="AB70" s="20"/>
      <c r="AC70" s="20"/>
      <c r="AD70" s="20"/>
    </row>
    <row r="71" spans="2:30" ht="12.75" customHeight="1" x14ac:dyDescent="0.2">
      <c r="B71" s="34">
        <v>1</v>
      </c>
      <c r="D71" s="46" t="s">
        <v>70</v>
      </c>
      <c r="E71" s="46">
        <v>335</v>
      </c>
      <c r="F71" s="56" t="s">
        <v>79</v>
      </c>
      <c r="G71" s="58"/>
      <c r="H71" s="47"/>
      <c r="I71" s="56"/>
      <c r="J71" s="57"/>
      <c r="K71" s="48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>
        <v>1</v>
      </c>
      <c r="Z71" s="47"/>
      <c r="AA71" s="47"/>
      <c r="AB71" s="20"/>
      <c r="AC71" s="20"/>
      <c r="AD71" s="20"/>
    </row>
    <row r="72" spans="2:30" ht="12.75" customHeight="1" x14ac:dyDescent="0.2">
      <c r="B72" s="34">
        <v>1</v>
      </c>
      <c r="D72" s="46" t="s">
        <v>71</v>
      </c>
      <c r="E72" s="46">
        <v>335</v>
      </c>
      <c r="F72" s="56" t="s">
        <v>80</v>
      </c>
      <c r="G72" s="58"/>
      <c r="H72" s="47"/>
      <c r="I72" s="56"/>
      <c r="J72" s="57"/>
      <c r="K72" s="48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>
        <v>1</v>
      </c>
      <c r="Z72" s="47"/>
      <c r="AA72" s="47"/>
      <c r="AB72" s="20"/>
      <c r="AC72" s="20"/>
      <c r="AD72" s="20"/>
    </row>
    <row r="73" spans="2:30" ht="12.75" customHeight="1" x14ac:dyDescent="0.2">
      <c r="B73" s="34">
        <v>1</v>
      </c>
      <c r="D73" s="46" t="s">
        <v>72</v>
      </c>
      <c r="E73" s="46" t="s">
        <v>78</v>
      </c>
      <c r="F73" s="56" t="s">
        <v>81</v>
      </c>
      <c r="G73" s="58"/>
      <c r="H73" s="47" t="s">
        <v>2</v>
      </c>
      <c r="I73" s="56" t="s">
        <v>82</v>
      </c>
      <c r="J73" s="57"/>
      <c r="K73" s="48"/>
      <c r="L73" s="47"/>
      <c r="M73" s="47">
        <v>560</v>
      </c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20"/>
      <c r="AC73" s="20"/>
      <c r="AD73" s="20"/>
    </row>
    <row r="74" spans="2:30" ht="12.75" customHeight="1" x14ac:dyDescent="0.2">
      <c r="B74" s="34">
        <v>1</v>
      </c>
      <c r="D74" s="46" t="s">
        <v>73</v>
      </c>
      <c r="E74" s="46" t="s">
        <v>78</v>
      </c>
      <c r="F74" s="56" t="s">
        <v>81</v>
      </c>
      <c r="G74" s="58"/>
      <c r="H74" s="47" t="s">
        <v>2</v>
      </c>
      <c r="I74" s="56" t="s">
        <v>82</v>
      </c>
      <c r="J74" s="57"/>
      <c r="K74" s="48">
        <v>560</v>
      </c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20"/>
      <c r="AC74" s="20"/>
      <c r="AD74" s="20"/>
    </row>
    <row r="75" spans="2:30" ht="12.75" customHeight="1" x14ac:dyDescent="0.2">
      <c r="B75" s="34"/>
      <c r="D75" s="17"/>
      <c r="E75" s="17"/>
      <c r="F75" s="50"/>
      <c r="G75" s="52"/>
      <c r="H75" s="20"/>
      <c r="I75" s="50"/>
      <c r="J75" s="51"/>
      <c r="K75" s="19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</row>
    <row r="76" spans="2:30" ht="12.75" customHeight="1" x14ac:dyDescent="0.2">
      <c r="B76" s="34">
        <v>1</v>
      </c>
      <c r="D76" s="17" t="s">
        <v>74</v>
      </c>
      <c r="E76" s="17" t="s">
        <v>78</v>
      </c>
      <c r="F76" s="50" t="s">
        <v>83</v>
      </c>
      <c r="G76" s="52"/>
      <c r="H76" s="20" t="s">
        <v>2</v>
      </c>
      <c r="I76" s="50" t="s">
        <v>84</v>
      </c>
      <c r="J76" s="51"/>
      <c r="K76" s="19"/>
      <c r="L76" s="20">
        <v>1601</v>
      </c>
      <c r="M76" s="20"/>
      <c r="N76" s="20"/>
      <c r="O76" s="20"/>
      <c r="P76" s="20"/>
      <c r="Q76" s="20"/>
      <c r="R76" s="20"/>
      <c r="S76" s="20"/>
      <c r="T76" s="20"/>
      <c r="U76" s="20">
        <v>547</v>
      </c>
      <c r="V76" s="20"/>
      <c r="W76" s="20"/>
      <c r="X76" s="20"/>
      <c r="Y76" s="20"/>
      <c r="Z76" s="20"/>
      <c r="AA76" s="20"/>
      <c r="AB76" s="20"/>
      <c r="AC76" s="20"/>
      <c r="AD76" s="20"/>
    </row>
    <row r="77" spans="2:30" ht="12.75" customHeight="1" x14ac:dyDescent="0.2">
      <c r="B77" s="34">
        <v>1</v>
      </c>
      <c r="D77" s="17" t="s">
        <v>75</v>
      </c>
      <c r="E77" s="17" t="s">
        <v>78</v>
      </c>
      <c r="F77" s="50" t="s">
        <v>85</v>
      </c>
      <c r="G77" s="52"/>
      <c r="H77" s="20" t="s">
        <v>2</v>
      </c>
      <c r="I77" s="50" t="s">
        <v>86</v>
      </c>
      <c r="J77" s="51"/>
      <c r="K77" s="19"/>
      <c r="L77" s="20">
        <v>1097</v>
      </c>
      <c r="M77" s="20"/>
      <c r="N77" s="20"/>
      <c r="O77" s="20"/>
      <c r="P77" s="20"/>
      <c r="Q77" s="20"/>
      <c r="R77" s="20"/>
      <c r="S77" s="20"/>
      <c r="T77" s="20"/>
      <c r="U77" s="20">
        <v>1060</v>
      </c>
      <c r="V77" s="20"/>
      <c r="W77" s="20"/>
      <c r="X77" s="20"/>
      <c r="Y77" s="20"/>
      <c r="Z77" s="20"/>
      <c r="AA77" s="20"/>
      <c r="AB77" s="20"/>
      <c r="AC77" s="20"/>
      <c r="AD77" s="20"/>
    </row>
    <row r="78" spans="2:30" ht="12.75" customHeight="1" x14ac:dyDescent="0.2">
      <c r="B78" s="34">
        <v>1</v>
      </c>
      <c r="D78" s="17" t="s">
        <v>76</v>
      </c>
      <c r="E78" s="17">
        <v>335</v>
      </c>
      <c r="F78" s="50" t="s">
        <v>87</v>
      </c>
      <c r="G78" s="52"/>
      <c r="H78" s="20"/>
      <c r="I78" s="50"/>
      <c r="J78" s="51"/>
      <c r="K78" s="19"/>
      <c r="L78" s="20"/>
      <c r="M78" s="20"/>
      <c r="N78" s="20"/>
      <c r="O78" s="20"/>
      <c r="P78" s="20"/>
      <c r="Q78" s="20"/>
      <c r="R78" s="20"/>
      <c r="S78" s="20">
        <v>1</v>
      </c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</row>
    <row r="79" spans="2:30" ht="12.75" customHeight="1" x14ac:dyDescent="0.2">
      <c r="B79" s="34">
        <v>1</v>
      </c>
      <c r="D79" s="17" t="s">
        <v>77</v>
      </c>
      <c r="E79" s="17" t="s">
        <v>78</v>
      </c>
      <c r="F79" s="50" t="s">
        <v>88</v>
      </c>
      <c r="G79" s="52"/>
      <c r="H79" s="20" t="s">
        <v>2</v>
      </c>
      <c r="I79" s="50" t="s">
        <v>145</v>
      </c>
      <c r="J79" s="51"/>
      <c r="K79" s="19"/>
      <c r="L79" s="20"/>
      <c r="M79" s="20"/>
      <c r="N79" s="20"/>
      <c r="O79" s="20"/>
      <c r="P79" s="20"/>
      <c r="Q79" s="20"/>
      <c r="R79" s="20"/>
      <c r="S79" s="20"/>
      <c r="T79" s="20">
        <v>461</v>
      </c>
      <c r="U79" s="20"/>
      <c r="V79" s="20"/>
      <c r="W79" s="20"/>
      <c r="X79" s="20"/>
      <c r="Y79" s="20"/>
      <c r="Z79" s="20"/>
      <c r="AA79" s="20"/>
      <c r="AB79" s="20"/>
      <c r="AC79" s="20"/>
      <c r="AD79" s="20"/>
    </row>
    <row r="80" spans="2:30" ht="12.75" customHeight="1" x14ac:dyDescent="0.2">
      <c r="B80" s="45"/>
      <c r="D80" s="17"/>
      <c r="E80" s="17"/>
      <c r="F80" s="42"/>
      <c r="G80" s="43"/>
      <c r="H80" s="20"/>
      <c r="I80" s="42"/>
      <c r="J80" s="44"/>
      <c r="K80" s="19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</row>
    <row r="81" spans="2:30" ht="12.75" customHeight="1" x14ac:dyDescent="0.2">
      <c r="B81" s="45"/>
      <c r="D81" s="17"/>
      <c r="E81" s="17"/>
      <c r="F81" s="42"/>
      <c r="G81" s="43"/>
      <c r="H81" s="20"/>
      <c r="I81" s="42"/>
      <c r="J81" s="44"/>
      <c r="K81" s="19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</row>
    <row r="82" spans="2:30" ht="12.75" customHeight="1" x14ac:dyDescent="0.2">
      <c r="B82" s="45"/>
      <c r="D82" s="17"/>
      <c r="E82" s="17"/>
      <c r="F82" s="42"/>
      <c r="G82" s="43"/>
      <c r="H82" s="20"/>
      <c r="I82" s="42"/>
      <c r="J82" s="44"/>
      <c r="K82" s="19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</row>
    <row r="83" spans="2:30" ht="12.75" customHeight="1" thickBot="1" x14ac:dyDescent="0.25">
      <c r="B83" s="35"/>
      <c r="D83" s="17"/>
      <c r="E83" s="17"/>
      <c r="F83" s="18"/>
      <c r="G83" s="19"/>
      <c r="H83" s="20"/>
      <c r="I83" s="18"/>
      <c r="J83" s="21"/>
      <c r="K83" s="19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</row>
    <row r="84" spans="2:30" ht="12.75" customHeight="1" x14ac:dyDescent="0.2">
      <c r="B84" s="5" t="s">
        <v>11</v>
      </c>
      <c r="D84" s="63" t="s">
        <v>22</v>
      </c>
      <c r="E84" s="64"/>
      <c r="F84" s="64"/>
      <c r="G84" s="64"/>
      <c r="H84" s="64"/>
      <c r="I84" s="64"/>
      <c r="J84" s="65"/>
      <c r="K84" s="22">
        <f t="shared" ref="K84:AD84" si="3">IF(K8="","",IF(K23="",IF(SUM(COUNTIF(K24:K83,"LS")+COUNTIF(K24:K83,"LUMP"))&gt;0,"LS",""),IF(SUM(K24:K83)&gt;0,ROUNDUP(SUM(K24:K83),0),"")))</f>
        <v>1957</v>
      </c>
      <c r="L84" s="22">
        <f t="shared" si="3"/>
        <v>4725</v>
      </c>
      <c r="M84" s="22">
        <f t="shared" si="3"/>
        <v>1802</v>
      </c>
      <c r="N84" s="22">
        <f t="shared" si="3"/>
        <v>50</v>
      </c>
      <c r="O84" s="22" t="str">
        <f t="shared" si="3"/>
        <v>LS</v>
      </c>
      <c r="P84" s="22" t="str">
        <f t="shared" si="3"/>
        <v/>
      </c>
      <c r="Q84" s="22" t="str">
        <f t="shared" si="3"/>
        <v/>
      </c>
      <c r="R84" s="22">
        <f t="shared" si="3"/>
        <v>170</v>
      </c>
      <c r="S84" s="22">
        <f t="shared" si="3"/>
        <v>3</v>
      </c>
      <c r="T84" s="22">
        <f t="shared" si="3"/>
        <v>476</v>
      </c>
      <c r="U84" s="22">
        <f t="shared" si="3"/>
        <v>2091</v>
      </c>
      <c r="V84" s="22" t="str">
        <f t="shared" si="3"/>
        <v/>
      </c>
      <c r="W84" s="22">
        <f t="shared" si="3"/>
        <v>2</v>
      </c>
      <c r="X84" s="22">
        <f t="shared" si="3"/>
        <v>1569</v>
      </c>
      <c r="Y84" s="22">
        <f t="shared" si="3"/>
        <v>2</v>
      </c>
      <c r="Z84" s="22">
        <f t="shared" si="3"/>
        <v>1</v>
      </c>
      <c r="AA84" s="22" t="str">
        <f t="shared" si="3"/>
        <v/>
      </c>
      <c r="AB84" s="22" t="str">
        <f t="shared" si="3"/>
        <v/>
      </c>
      <c r="AC84" s="22" t="str">
        <f t="shared" si="3"/>
        <v/>
      </c>
      <c r="AD84" s="22" t="str">
        <f t="shared" si="3"/>
        <v/>
      </c>
    </row>
  </sheetData>
  <mergeCells count="130">
    <mergeCell ref="D7:AD7"/>
    <mergeCell ref="Z11:Z22"/>
    <mergeCell ref="Y11:Y22"/>
    <mergeCell ref="AA11:AA22"/>
    <mergeCell ref="AB11:AB22"/>
    <mergeCell ref="AC11:AC22"/>
    <mergeCell ref="X11:X22"/>
    <mergeCell ref="D10:D23"/>
    <mergeCell ref="D8:J8"/>
    <mergeCell ref="D9:J9"/>
    <mergeCell ref="O11:O22"/>
    <mergeCell ref="P11:P22"/>
    <mergeCell ref="Q11:Q22"/>
    <mergeCell ref="R11:R22"/>
    <mergeCell ref="AD11:AD22"/>
    <mergeCell ref="K11:K22"/>
    <mergeCell ref="D84:J84"/>
    <mergeCell ref="E10:E23"/>
    <mergeCell ref="F10:J23"/>
    <mergeCell ref="F25:G25"/>
    <mergeCell ref="F26:G26"/>
    <mergeCell ref="I25:J25"/>
    <mergeCell ref="I26:J26"/>
    <mergeCell ref="F27:G27"/>
    <mergeCell ref="I27:J27"/>
    <mergeCell ref="F28:G28"/>
    <mergeCell ref="I28:J28"/>
    <mergeCell ref="F29:G29"/>
    <mergeCell ref="I29:J29"/>
    <mergeCell ref="F37:G37"/>
    <mergeCell ref="I37:J37"/>
    <mergeCell ref="F38:G38"/>
    <mergeCell ref="I38:J38"/>
    <mergeCell ref="F39:G39"/>
    <mergeCell ref="I39:J39"/>
    <mergeCell ref="F33:G33"/>
    <mergeCell ref="I33:J33"/>
    <mergeCell ref="F34:G34"/>
    <mergeCell ref="I34:J34"/>
    <mergeCell ref="F35:G35"/>
    <mergeCell ref="B10:B23"/>
    <mergeCell ref="F31:G31"/>
    <mergeCell ref="I31:J31"/>
    <mergeCell ref="F32:G32"/>
    <mergeCell ref="I32:J32"/>
    <mergeCell ref="V11:V22"/>
    <mergeCell ref="W11:W22"/>
    <mergeCell ref="S11:S22"/>
    <mergeCell ref="T11:T22"/>
    <mergeCell ref="L11:L22"/>
    <mergeCell ref="M11:M22"/>
    <mergeCell ref="N11:N22"/>
    <mergeCell ref="U11:U22"/>
    <mergeCell ref="F47:G47"/>
    <mergeCell ref="I47:J47"/>
    <mergeCell ref="F49:G49"/>
    <mergeCell ref="I49:J49"/>
    <mergeCell ref="F50:G50"/>
    <mergeCell ref="I50:J50"/>
    <mergeCell ref="I35:J35"/>
    <mergeCell ref="F44:G44"/>
    <mergeCell ref="I44:J44"/>
    <mergeCell ref="F45:G45"/>
    <mergeCell ref="I45:J45"/>
    <mergeCell ref="F46:G46"/>
    <mergeCell ref="I46:J46"/>
    <mergeCell ref="F40:G40"/>
    <mergeCell ref="I40:J40"/>
    <mergeCell ref="F41:G41"/>
    <mergeCell ref="I41:J41"/>
    <mergeCell ref="F43:G43"/>
    <mergeCell ref="I43:J43"/>
    <mergeCell ref="F55:G55"/>
    <mergeCell ref="I55:J55"/>
    <mergeCell ref="F56:G56"/>
    <mergeCell ref="I56:J56"/>
    <mergeCell ref="F60:G60"/>
    <mergeCell ref="I60:J60"/>
    <mergeCell ref="F52:G52"/>
    <mergeCell ref="I52:J52"/>
    <mergeCell ref="F53:G53"/>
    <mergeCell ref="I53:J53"/>
    <mergeCell ref="F54:G54"/>
    <mergeCell ref="I54:J54"/>
    <mergeCell ref="F59:G59"/>
    <mergeCell ref="I59:J59"/>
    <mergeCell ref="F62:G62"/>
    <mergeCell ref="I62:J62"/>
    <mergeCell ref="F57:G57"/>
    <mergeCell ref="I57:J57"/>
    <mergeCell ref="F58:G58"/>
    <mergeCell ref="I58:J58"/>
    <mergeCell ref="F61:G61"/>
    <mergeCell ref="I61:J61"/>
    <mergeCell ref="F76:G76"/>
    <mergeCell ref="F77:G77"/>
    <mergeCell ref="F68:G68"/>
    <mergeCell ref="F69:G69"/>
    <mergeCell ref="F70:G70"/>
    <mergeCell ref="F71:G71"/>
    <mergeCell ref="F72:G72"/>
    <mergeCell ref="F64:G64"/>
    <mergeCell ref="I64:J64"/>
    <mergeCell ref="F65:G65"/>
    <mergeCell ref="F66:G66"/>
    <mergeCell ref="F67:G67"/>
    <mergeCell ref="I79:J79"/>
    <mergeCell ref="I51:J51"/>
    <mergeCell ref="F51:G51"/>
    <mergeCell ref="F63:G63"/>
    <mergeCell ref="I63:J63"/>
    <mergeCell ref="F78:G78"/>
    <mergeCell ref="F79:G79"/>
    <mergeCell ref="I65:J65"/>
    <mergeCell ref="I66:J66"/>
    <mergeCell ref="I67:J67"/>
    <mergeCell ref="I68:J68"/>
    <mergeCell ref="I69:J69"/>
    <mergeCell ref="I70:J70"/>
    <mergeCell ref="I71:J71"/>
    <mergeCell ref="I72:J72"/>
    <mergeCell ref="I73:J73"/>
    <mergeCell ref="I74:J74"/>
    <mergeCell ref="I75:J75"/>
    <mergeCell ref="I76:J76"/>
    <mergeCell ref="I77:J77"/>
    <mergeCell ref="I78:J78"/>
    <mergeCell ref="F73:G73"/>
    <mergeCell ref="F74:G74"/>
    <mergeCell ref="F75:G75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White, Anne</cp:lastModifiedBy>
  <cp:lastPrinted>2015-05-18T13:50:30Z</cp:lastPrinted>
  <dcterms:created xsi:type="dcterms:W3CDTF">2005-09-27T11:52:28Z</dcterms:created>
  <dcterms:modified xsi:type="dcterms:W3CDTF">2021-06-29T17:00:56Z</dcterms:modified>
</cp:coreProperties>
</file>